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25" yWindow="-330" windowWidth="18270" windowHeight="337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Feuil1!$A$1:$F$36</definedName>
  </definedNames>
  <calcPr calcId="125725"/>
</workbook>
</file>

<file path=xl/calcChain.xml><?xml version="1.0" encoding="utf-8"?>
<calcChain xmlns="http://schemas.openxmlformats.org/spreadsheetml/2006/main">
  <c r="J14" i="3"/>
  <c r="J13"/>
  <c r="H14"/>
  <c r="I14"/>
  <c r="H13"/>
  <c r="I13"/>
  <c r="J23"/>
  <c r="H23"/>
  <c r="I23"/>
  <c r="J22"/>
  <c r="H22"/>
  <c r="I22"/>
  <c r="H21"/>
  <c r="I21"/>
  <c r="J20"/>
  <c r="H20"/>
  <c r="I20"/>
  <c r="J19"/>
  <c r="H19"/>
  <c r="I19"/>
  <c r="J18"/>
  <c r="I18"/>
  <c r="H18"/>
  <c r="J17"/>
  <c r="H17"/>
  <c r="I17"/>
  <c r="J16"/>
  <c r="I16"/>
  <c r="H16"/>
  <c r="J15"/>
  <c r="J24"/>
  <c r="J11"/>
  <c r="H11"/>
  <c r="I11"/>
  <c r="J10"/>
  <c r="H10"/>
  <c r="I10"/>
  <c r="J9"/>
  <c r="H9"/>
  <c r="I9"/>
  <c r="J8"/>
  <c r="H8"/>
  <c r="I8"/>
  <c r="J7"/>
  <c r="H7"/>
  <c r="I7"/>
  <c r="J6"/>
  <c r="H6"/>
  <c r="I6"/>
  <c r="H5"/>
  <c r="I5"/>
  <c r="J4"/>
  <c r="H4"/>
  <c r="I4"/>
  <c r="J21" i="2"/>
  <c r="M21"/>
  <c r="J20"/>
  <c r="H20"/>
  <c r="I20"/>
  <c r="H21"/>
  <c r="I21"/>
  <c r="H13"/>
  <c r="I13"/>
  <c r="J11"/>
  <c r="H11"/>
  <c r="I11"/>
  <c r="J10"/>
  <c r="J9"/>
  <c r="H9"/>
  <c r="I9"/>
  <c r="J8"/>
  <c r="J7"/>
  <c r="H7"/>
  <c r="I7"/>
  <c r="J6"/>
  <c r="J5"/>
  <c r="H5"/>
  <c r="I5"/>
  <c r="J4"/>
  <c r="J12"/>
  <c r="H14"/>
  <c r="I14"/>
  <c r="H10"/>
  <c r="I10"/>
  <c r="H8"/>
  <c r="I8"/>
  <c r="H6"/>
  <c r="I6"/>
  <c r="H4"/>
  <c r="I4"/>
  <c r="J19"/>
  <c r="H19"/>
  <c r="I19"/>
  <c r="J18"/>
  <c r="H18"/>
  <c r="I18"/>
  <c r="J16"/>
  <c r="H16"/>
  <c r="I16"/>
  <c r="J15"/>
  <c r="H15"/>
  <c r="I15"/>
  <c r="J25"/>
  <c r="J22"/>
  <c r="M20"/>
  <c r="H15" i="3"/>
  <c r="I15"/>
  <c r="J12"/>
  <c r="J27"/>
  <c r="N22" i="2"/>
</calcChain>
</file>

<file path=xl/sharedStrings.xml><?xml version="1.0" encoding="utf-8"?>
<sst xmlns="http://schemas.openxmlformats.org/spreadsheetml/2006/main" count="364" uniqueCount="270">
  <si>
    <t>Nom Famille</t>
  </si>
  <si>
    <t>PRENOM</t>
  </si>
  <si>
    <t xml:space="preserve">EMAIL </t>
  </si>
  <si>
    <t>BEREZIAT</t>
  </si>
  <si>
    <t>Benoit</t>
  </si>
  <si>
    <t xml:space="preserve">06 72 78 16 16 </t>
  </si>
  <si>
    <t>brzvinc@free.fr</t>
  </si>
  <si>
    <t>SAPOTILLE CHERON</t>
  </si>
  <si>
    <t xml:space="preserve">Paul Elie </t>
  </si>
  <si>
    <t>06 60 25 42 74</t>
  </si>
  <si>
    <t>patfred@bbox.fr</t>
  </si>
  <si>
    <t xml:space="preserve">GIRARD </t>
  </si>
  <si>
    <t xml:space="preserve">Lila </t>
  </si>
  <si>
    <t xml:space="preserve">06 85 91 63 39 </t>
  </si>
  <si>
    <t>tigirtip@free.fr</t>
  </si>
  <si>
    <t>CHEVALIER</t>
  </si>
  <si>
    <t>Emile</t>
  </si>
  <si>
    <t xml:space="preserve">06 63 55 32 03 </t>
  </si>
  <si>
    <t>zapicaut@gmail.com</t>
  </si>
  <si>
    <t xml:space="preserve">AOURANE </t>
  </si>
  <si>
    <t>Fadila</t>
  </si>
  <si>
    <t>06 08 10 70 04</t>
  </si>
  <si>
    <t>aouranen@yahoo.fr</t>
  </si>
  <si>
    <t>AGABRA JOYEAU</t>
  </si>
  <si>
    <t>Zachary</t>
  </si>
  <si>
    <t xml:space="preserve">06 64 44 66 76 </t>
  </si>
  <si>
    <t>juliette.agabra@wanadoo.fr</t>
  </si>
  <si>
    <t>LE VEN</t>
  </si>
  <si>
    <t xml:space="preserve">Marie Hélène </t>
  </si>
  <si>
    <t>06 33 82 07 39</t>
  </si>
  <si>
    <t>mh.le-ven@wanadoo.fr</t>
  </si>
  <si>
    <t>NADAL</t>
  </si>
  <si>
    <t xml:space="preserve">Nicolas </t>
  </si>
  <si>
    <t xml:space="preserve">06 86 72 16 75 </t>
  </si>
  <si>
    <t xml:space="preserve">nadal.nico@gmail.com </t>
  </si>
  <si>
    <t>HELLICH NANTY</t>
  </si>
  <si>
    <t xml:space="preserve">Hélène </t>
  </si>
  <si>
    <t xml:space="preserve">06 07 56 00 31 </t>
  </si>
  <si>
    <t>helene.nantyhellich@amundi.com</t>
  </si>
  <si>
    <t>LIGER</t>
  </si>
  <si>
    <t xml:space="preserve">Odile </t>
  </si>
  <si>
    <t xml:space="preserve">06 11 86 56 35 </t>
  </si>
  <si>
    <t>odi_liger@orange.fr</t>
  </si>
  <si>
    <t>hnanty@noos.fr</t>
  </si>
  <si>
    <t>Enfants</t>
  </si>
  <si>
    <t>Adultes</t>
  </si>
  <si>
    <t>X</t>
  </si>
  <si>
    <t>BAMBERGER</t>
  </si>
  <si>
    <t>Gaëlle</t>
  </si>
  <si>
    <t>BOUTREAU</t>
  </si>
  <si>
    <t>Sabine</t>
  </si>
  <si>
    <t>VEGNAN</t>
  </si>
  <si>
    <t>Nathalie</t>
  </si>
  <si>
    <t>MARGERIE</t>
  </si>
  <si>
    <t>Anne</t>
  </si>
  <si>
    <t>Gabriel</t>
  </si>
  <si>
    <t>06 83 77 62 51</t>
  </si>
  <si>
    <t>Mobile</t>
  </si>
  <si>
    <t>Tél Fixe</t>
  </si>
  <si>
    <t>09 53 09 92 50</t>
  </si>
  <si>
    <t>Séverine</t>
  </si>
  <si>
    <t>06 98 40 00 23</t>
  </si>
  <si>
    <t>01 39 93 33 12</t>
  </si>
  <si>
    <t>Juliette</t>
  </si>
  <si>
    <t>JOYAU</t>
  </si>
  <si>
    <t>Claude</t>
  </si>
  <si>
    <t>06 21 63 25 85</t>
  </si>
  <si>
    <t>AGABRA (Joyau)</t>
  </si>
  <si>
    <t>VINCENT</t>
  </si>
  <si>
    <t>Hippolyte</t>
  </si>
  <si>
    <t>Catherine (mère)</t>
  </si>
  <si>
    <t>06 77 01 85 29</t>
  </si>
  <si>
    <t>MEKIES</t>
  </si>
  <si>
    <t>Brigitte</t>
  </si>
  <si>
    <t>06 64 58 78 78</t>
  </si>
  <si>
    <t>bmekies@jancarthier.fr</t>
  </si>
  <si>
    <t>claude.joyeau@wanadoo.fr</t>
  </si>
  <si>
    <t>DE LAVENNE</t>
  </si>
  <si>
    <t>06 14 76 15 12</t>
  </si>
  <si>
    <t>Laure</t>
  </si>
  <si>
    <t>sboutreau@yahoo.fr</t>
  </si>
  <si>
    <t>nvegnan@thomeurope.com</t>
  </si>
  <si>
    <t>06 37 95 31 29</t>
  </si>
  <si>
    <t>06 14 08 14 96</t>
  </si>
  <si>
    <t>06 15 58 58 77</t>
  </si>
  <si>
    <t>anne.margerie@gmail.com</t>
  </si>
  <si>
    <t>Le Perreux</t>
  </si>
  <si>
    <t>attente</t>
  </si>
  <si>
    <t>SAULAIS</t>
  </si>
  <si>
    <t>x</t>
  </si>
  <si>
    <t>MARTINI</t>
  </si>
  <si>
    <t>Guillaume</t>
  </si>
  <si>
    <t>06 83 97 60 98</t>
  </si>
  <si>
    <t>contact@catherinemartini.fr</t>
  </si>
  <si>
    <t>PONTHIER</t>
  </si>
  <si>
    <t>frederique.sapotille@bbox.fr</t>
  </si>
  <si>
    <t>vincent.catherine@bbox.fr</t>
  </si>
  <si>
    <t>nvegnan@gmail.com</t>
  </si>
  <si>
    <t>catherine.boulo@gmail.com</t>
  </si>
  <si>
    <t>Benedicte</t>
  </si>
  <si>
    <t>benedictedelavenne@hotmail.com</t>
  </si>
  <si>
    <t>SUISSA</t>
  </si>
  <si>
    <t>James</t>
  </si>
  <si>
    <t>AUBRY</t>
  </si>
  <si>
    <t>JOYEAU</t>
  </si>
  <si>
    <t>Lison</t>
  </si>
  <si>
    <t>LE GALL</t>
  </si>
  <si>
    <t>Maxime</t>
  </si>
  <si>
    <t>erwan_legall@orange.fr</t>
  </si>
  <si>
    <t>WIMMER</t>
  </si>
  <si>
    <t>Dimitri</t>
  </si>
  <si>
    <t>michel.wimmer@yahoo.fr</t>
  </si>
  <si>
    <t>ADOTEVI WIMMER</t>
  </si>
  <si>
    <t>LE FUR</t>
  </si>
  <si>
    <t>Yuna</t>
  </si>
  <si>
    <t>yvon.le-fur@laposte.net</t>
  </si>
  <si>
    <t>Marylla</t>
  </si>
  <si>
    <t>marylla.sapotille@hotmail.fr</t>
  </si>
  <si>
    <t>HELLICH</t>
  </si>
  <si>
    <t>laurehellich@gmail.com</t>
  </si>
  <si>
    <t>sandrinesuissa@free.fr</t>
  </si>
  <si>
    <t>yuna.lefur@gmail.com</t>
  </si>
  <si>
    <t>COENE</t>
  </si>
  <si>
    <t>Patricia</t>
  </si>
  <si>
    <t>GIRARDEAU</t>
  </si>
  <si>
    <t>Dominique</t>
  </si>
  <si>
    <t>Patrick</t>
  </si>
  <si>
    <t>06 98 86 54 73</t>
  </si>
  <si>
    <t>(06) 60 39 57 12</t>
  </si>
  <si>
    <t>patricia.coene@9online.fr</t>
  </si>
  <si>
    <t>(01) 47 06 36 18</t>
  </si>
  <si>
    <t>dogirardeau@free.fr</t>
  </si>
  <si>
    <t>nathalie.saulais@free.fr</t>
  </si>
  <si>
    <t>07 63 00 11 37</t>
  </si>
  <si>
    <t>patrick.olive@ymail.com</t>
  </si>
  <si>
    <t>PERNOD</t>
  </si>
  <si>
    <t>06 71 59 99 96</t>
  </si>
  <si>
    <t>annamalagrida@hotmail.com</t>
  </si>
  <si>
    <t>lison.joyau@wanadoo.fr</t>
  </si>
  <si>
    <t>06 40 11 35 11</t>
  </si>
  <si>
    <t>N° chèque</t>
  </si>
  <si>
    <t>Banque</t>
  </si>
  <si>
    <t>DATE</t>
  </si>
  <si>
    <t>N° FACTURE</t>
  </si>
  <si>
    <t>NOM CLIENT</t>
  </si>
  <si>
    <t>Adresse 2</t>
  </si>
  <si>
    <t>ADRESSE 1</t>
  </si>
  <si>
    <t>1059-MS.140210</t>
  </si>
  <si>
    <t>7 av. des Murs du Parc</t>
  </si>
  <si>
    <t>94300 Vincennes</t>
  </si>
  <si>
    <t>Mont. TTC</t>
  </si>
  <si>
    <t>MONT.HT</t>
  </si>
  <si>
    <t>TVA</t>
  </si>
  <si>
    <t>Nbre Séances</t>
  </si>
  <si>
    <t>Prix/séance :</t>
  </si>
  <si>
    <t>1050-bM.140120</t>
  </si>
  <si>
    <t>1051-cV.140120</t>
  </si>
  <si>
    <t>1052-cJ.140120</t>
  </si>
  <si>
    <t>1053-cJ.140120</t>
  </si>
  <si>
    <t>1054-mhLV.140120</t>
  </si>
  <si>
    <t>1055-hNH.140120</t>
  </si>
  <si>
    <t>1056-DLV.140120</t>
  </si>
  <si>
    <t>1057-CV.140120</t>
  </si>
  <si>
    <t>1058-Afep.140210</t>
  </si>
  <si>
    <t>10 Rue Augustin Thierry</t>
  </si>
  <si>
    <t>75019 Paris</t>
  </si>
  <si>
    <t>Catherine</t>
  </si>
  <si>
    <t>82 Rue de l'Abbé Carton</t>
  </si>
  <si>
    <t>75014 Paris</t>
  </si>
  <si>
    <t>4 rue Saint Michel</t>
  </si>
  <si>
    <t>78430 Louveciennes</t>
  </si>
  <si>
    <t>5 rue Saint Michel</t>
  </si>
  <si>
    <t>Marie-Hélène</t>
  </si>
  <si>
    <t>6 rue Georges Bizet</t>
  </si>
  <si>
    <t>78690 Les Essarts Le Roi</t>
  </si>
  <si>
    <t>NANTY-HELLICH</t>
  </si>
  <si>
    <t>Hélène</t>
  </si>
  <si>
    <t>12 rue d'Edimbourg</t>
  </si>
  <si>
    <t>75008 Paris</t>
  </si>
  <si>
    <t>90 rue de la Faisanderie</t>
  </si>
  <si>
    <t>75116 Paris</t>
  </si>
  <si>
    <t>AFEP</t>
  </si>
  <si>
    <t>111 Bd Carnot</t>
  </si>
  <si>
    <t>78110 Le Vésinet</t>
  </si>
  <si>
    <t>Groupe</t>
  </si>
  <si>
    <t>SAPOTILLE</t>
  </si>
  <si>
    <t>Frédérique</t>
  </si>
  <si>
    <t>Forfait</t>
  </si>
  <si>
    <t>OLIVE</t>
  </si>
  <si>
    <t>Espèces</t>
  </si>
  <si>
    <t>1060-MA-14028</t>
  </si>
  <si>
    <t>1061-GD-14028</t>
  </si>
  <si>
    <t>1062-HN-14028</t>
  </si>
  <si>
    <t>1063-LVH-14028</t>
  </si>
  <si>
    <t>1064-OP-14028</t>
  </si>
  <si>
    <t>1065-PN-14028</t>
  </si>
  <si>
    <t>TOTAL Janvier</t>
  </si>
  <si>
    <t>TOTAL Février</t>
  </si>
  <si>
    <t>En règlement</t>
  </si>
  <si>
    <t>TOTAL</t>
  </si>
  <si>
    <t>CA</t>
  </si>
  <si>
    <t>1031-Kh-JD.110104</t>
  </si>
  <si>
    <t>Dagry</t>
  </si>
  <si>
    <t>Jacky</t>
  </si>
  <si>
    <t>1032-Kh-Afep</t>
  </si>
  <si>
    <t>1033-Kh-SB</t>
  </si>
  <si>
    <t>Boutreau</t>
  </si>
  <si>
    <t>Aourane</t>
  </si>
  <si>
    <t>1034-Kh-A</t>
  </si>
  <si>
    <t>1035-Kh</t>
  </si>
  <si>
    <t>Agabra-Joyeau</t>
  </si>
  <si>
    <t>1036-Kh-J</t>
  </si>
  <si>
    <t>Girard</t>
  </si>
  <si>
    <t>1037-Kh-J.131105</t>
  </si>
  <si>
    <t>Martini</t>
  </si>
  <si>
    <t>1038-VB-J.131105</t>
  </si>
  <si>
    <t>Barret</t>
  </si>
  <si>
    <t>Virginie</t>
  </si>
  <si>
    <t>TOTAL Novembre</t>
  </si>
  <si>
    <t>1039-MM-J.131209</t>
  </si>
  <si>
    <t>1040-NV.131209</t>
  </si>
  <si>
    <t>1041-MHL.131209</t>
  </si>
  <si>
    <t>1042-JC.131219</t>
  </si>
  <si>
    <t>Joyau</t>
  </si>
  <si>
    <t>1043-CV.131219</t>
  </si>
  <si>
    <t>1044-mhLV.131219</t>
  </si>
  <si>
    <t>1045-bM.131219</t>
  </si>
  <si>
    <t>1046-nV.131224</t>
  </si>
  <si>
    <t>1047-DLV.131231</t>
  </si>
  <si>
    <t>1048-nV.131231</t>
  </si>
  <si>
    <t>1049-mhLV.131231</t>
  </si>
  <si>
    <t>TOTAL Décembre</t>
  </si>
  <si>
    <t>FACTURATION 2013</t>
  </si>
  <si>
    <t>B-Postale</t>
  </si>
  <si>
    <t>133619080D</t>
  </si>
  <si>
    <t>LCL</t>
  </si>
  <si>
    <t>133619002C</t>
  </si>
  <si>
    <t>FACTURATION 2014</t>
  </si>
  <si>
    <t xml:space="preserve">COMBARY </t>
  </si>
  <si>
    <t>Cynthia</t>
  </si>
  <si>
    <t>06 20 35 22 40</t>
  </si>
  <si>
    <t>PARENT</t>
  </si>
  <si>
    <t>Françoise</t>
  </si>
  <si>
    <t>06 64 85 80 39</t>
  </si>
  <si>
    <t>MAYZAUD</t>
  </si>
  <si>
    <t>06 28 04 06 25</t>
  </si>
  <si>
    <t>juliette.mayzaud@gmail.com</t>
  </si>
  <si>
    <t>BENBIHY</t>
  </si>
  <si>
    <t>Elsa</t>
  </si>
  <si>
    <t>06 11 95 89 81</t>
  </si>
  <si>
    <t>Fille 4 ans</t>
  </si>
  <si>
    <t>ebenbihy@yahoo.com</t>
  </si>
  <si>
    <t>DE VAUBLANC</t>
  </si>
  <si>
    <t>Clarisse</t>
  </si>
  <si>
    <t>06 18 85 75 48</t>
  </si>
  <si>
    <t>DEAS-LAURENT</t>
  </si>
  <si>
    <t>06 85 43 93 49</t>
  </si>
  <si>
    <t>helene.deaslaurent@gmail.com</t>
  </si>
  <si>
    <t>ne pas mettre dans mailing clients</t>
  </si>
  <si>
    <t>cyntia.combarry@gmail.com</t>
  </si>
  <si>
    <t>clarissdevaublanc@free.fr</t>
  </si>
  <si>
    <t>PEYROUX</t>
  </si>
  <si>
    <t>Géraldine</t>
  </si>
  <si>
    <t>06 74 98 54 00</t>
  </si>
  <si>
    <t>geraldine.peyroux@gmail.com</t>
  </si>
  <si>
    <t>DESPLANQUES</t>
  </si>
  <si>
    <t>patrick.olive@val-horizon.fr</t>
  </si>
  <si>
    <t>Marine</t>
  </si>
  <si>
    <t>06 70 45 10 12</t>
  </si>
  <si>
    <t>marine.desplanques54@orange.fr</t>
  </si>
</sst>
</file>

<file path=xl/styles.xml><?xml version="1.0" encoding="utf-8"?>
<styleSheet xmlns="http://schemas.openxmlformats.org/spreadsheetml/2006/main">
  <numFmts count="1">
    <numFmt numFmtId="167" formatCode="0#&quot; &quot;##&quot; &quot;##&quot; &quot;##&quot; &quot;##"/>
  </numFmts>
  <fonts count="10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Helvetica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0" xfId="0" applyAlignment="1">
      <alignment horizontal="center"/>
    </xf>
    <xf numFmtId="0" fontId="7" fillId="0" borderId="0" xfId="1" applyAlignment="1" applyProtection="1"/>
    <xf numFmtId="0" fontId="3" fillId="0" borderId="0" xfId="0" applyFont="1"/>
    <xf numFmtId="0" fontId="4" fillId="0" borderId="0" xfId="0" applyFont="1"/>
    <xf numFmtId="0" fontId="7" fillId="0" borderId="0" xfId="1" applyFont="1" applyAlignment="1" applyProtection="1"/>
    <xf numFmtId="0" fontId="2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/>
    <xf numFmtId="1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2" fillId="2" borderId="0" xfId="0" applyNumberFormat="1" applyFont="1" applyFill="1" applyAlignment="1">
      <alignment horizontal="right"/>
    </xf>
    <xf numFmtId="2" fontId="3" fillId="2" borderId="0" xfId="0" applyNumberFormat="1" applyFont="1" applyFill="1" applyAlignment="1">
      <alignment horizontal="right"/>
    </xf>
    <xf numFmtId="0" fontId="0" fillId="2" borderId="0" xfId="0" applyFill="1"/>
    <xf numFmtId="2" fontId="3" fillId="2" borderId="0" xfId="0" applyNumberFormat="1" applyFont="1" applyFill="1"/>
    <xf numFmtId="0" fontId="3" fillId="3" borderId="0" xfId="0" applyFont="1" applyFill="1"/>
    <xf numFmtId="0" fontId="0" fillId="3" borderId="0" xfId="0" applyFill="1"/>
    <xf numFmtId="2" fontId="3" fillId="3" borderId="0" xfId="0" applyNumberFormat="1" applyFont="1" applyFill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2" fillId="0" borderId="1" xfId="0" applyNumberFormat="1" applyFont="1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2" fontId="2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2" fontId="3" fillId="2" borderId="1" xfId="0" applyNumberFormat="1" applyFont="1" applyFill="1" applyBorder="1"/>
    <xf numFmtId="2" fontId="0" fillId="2" borderId="1" xfId="0" applyNumberFormat="1" applyFill="1" applyBorder="1"/>
    <xf numFmtId="0" fontId="3" fillId="3" borderId="1" xfId="0" applyFont="1" applyFill="1" applyBorder="1"/>
    <xf numFmtId="0" fontId="0" fillId="3" borderId="1" xfId="0" applyFill="1" applyBorder="1"/>
    <xf numFmtId="2" fontId="3" fillId="3" borderId="1" xfId="0" applyNumberFormat="1" applyFont="1" applyFill="1" applyBorder="1"/>
    <xf numFmtId="2" fontId="0" fillId="3" borderId="1" xfId="0" applyNumberFormat="1" applyFill="1" applyBorder="1"/>
    <xf numFmtId="0" fontId="8" fillId="0" borderId="0" xfId="0" applyFont="1"/>
    <xf numFmtId="0" fontId="9" fillId="0" borderId="0" xfId="0" applyFont="1"/>
    <xf numFmtId="3" fontId="8" fillId="0" borderId="0" xfId="0" applyNumberFormat="1" applyFont="1" applyAlignment="1">
      <alignment horizontal="left"/>
    </xf>
    <xf numFmtId="167" fontId="8" fillId="0" borderId="0" xfId="0" applyNumberFormat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ouranen@yahoo.fr" TargetMode="External"/><Relationship Id="rId13" Type="http://schemas.openxmlformats.org/officeDocument/2006/relationships/hyperlink" Target="mailto:hnanty@noos.fr" TargetMode="External"/><Relationship Id="rId18" Type="http://schemas.openxmlformats.org/officeDocument/2006/relationships/hyperlink" Target="mailto:vincent.catherine@bbox.fr" TargetMode="External"/><Relationship Id="rId26" Type="http://schemas.openxmlformats.org/officeDocument/2006/relationships/hyperlink" Target="mailto:michel.wimmer@yahoo.fr" TargetMode="External"/><Relationship Id="rId39" Type="http://schemas.openxmlformats.org/officeDocument/2006/relationships/hyperlink" Target="mailto:cyntia.combarry@gmail.com" TargetMode="External"/><Relationship Id="rId3" Type="http://schemas.openxmlformats.org/officeDocument/2006/relationships/hyperlink" Target="mailto:odi_liger@orange.fr" TargetMode="External"/><Relationship Id="rId21" Type="http://schemas.openxmlformats.org/officeDocument/2006/relationships/hyperlink" Target="mailto:catherine.boulo@gmail.com" TargetMode="External"/><Relationship Id="rId34" Type="http://schemas.openxmlformats.org/officeDocument/2006/relationships/hyperlink" Target="mailto:patricia.coene@9online.fr" TargetMode="External"/><Relationship Id="rId42" Type="http://schemas.openxmlformats.org/officeDocument/2006/relationships/hyperlink" Target="mailto:geraldine.peyroux@gmail.com" TargetMode="External"/><Relationship Id="rId7" Type="http://schemas.openxmlformats.org/officeDocument/2006/relationships/hyperlink" Target="mailto:zapicaut@gmail.com" TargetMode="External"/><Relationship Id="rId12" Type="http://schemas.openxmlformats.org/officeDocument/2006/relationships/hyperlink" Target="mailto:claude.joyeau@wanadoo.fr" TargetMode="External"/><Relationship Id="rId17" Type="http://schemas.openxmlformats.org/officeDocument/2006/relationships/hyperlink" Target="mailto:contact@catherinemartini.fr" TargetMode="External"/><Relationship Id="rId25" Type="http://schemas.openxmlformats.org/officeDocument/2006/relationships/hyperlink" Target="mailto:erwan_legall@orange.fr" TargetMode="External"/><Relationship Id="rId33" Type="http://schemas.openxmlformats.org/officeDocument/2006/relationships/hyperlink" Target="mailto:lison.joyau@wanadoo.fr" TargetMode="External"/><Relationship Id="rId38" Type="http://schemas.openxmlformats.org/officeDocument/2006/relationships/hyperlink" Target="mailto:helene.deaslaurent@gmail.com" TargetMode="External"/><Relationship Id="rId2" Type="http://schemas.openxmlformats.org/officeDocument/2006/relationships/hyperlink" Target="mailto:nadal.nico@gmail.com" TargetMode="External"/><Relationship Id="rId16" Type="http://schemas.openxmlformats.org/officeDocument/2006/relationships/hyperlink" Target="mailto:nvegnan@thomeurope.com" TargetMode="External"/><Relationship Id="rId20" Type="http://schemas.openxmlformats.org/officeDocument/2006/relationships/hyperlink" Target="mailto:nvegnan@gmail.com" TargetMode="External"/><Relationship Id="rId29" Type="http://schemas.openxmlformats.org/officeDocument/2006/relationships/hyperlink" Target="mailto:laurehellich@gmail.com" TargetMode="External"/><Relationship Id="rId41" Type="http://schemas.openxmlformats.org/officeDocument/2006/relationships/hyperlink" Target="mailto:nathalie.saulais@free.fr" TargetMode="External"/><Relationship Id="rId1" Type="http://schemas.openxmlformats.org/officeDocument/2006/relationships/hyperlink" Target="mailto:mh.le-ven@wanadoo.fr" TargetMode="External"/><Relationship Id="rId6" Type="http://schemas.openxmlformats.org/officeDocument/2006/relationships/hyperlink" Target="mailto:tigirtip@free.fr" TargetMode="External"/><Relationship Id="rId11" Type="http://schemas.openxmlformats.org/officeDocument/2006/relationships/hyperlink" Target="mailto:bmekies@jancarthier.fr" TargetMode="External"/><Relationship Id="rId24" Type="http://schemas.openxmlformats.org/officeDocument/2006/relationships/hyperlink" Target="mailto:juliette.agabra@wanadoo.fr" TargetMode="External"/><Relationship Id="rId32" Type="http://schemas.openxmlformats.org/officeDocument/2006/relationships/hyperlink" Target="mailto:annamalagrida@hotmail.com" TargetMode="External"/><Relationship Id="rId37" Type="http://schemas.openxmlformats.org/officeDocument/2006/relationships/hyperlink" Target="mailto:ebenbihy@yahoo.com" TargetMode="External"/><Relationship Id="rId40" Type="http://schemas.openxmlformats.org/officeDocument/2006/relationships/hyperlink" Target="mailto:clarissdevaublanc@free.fr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patfred@bbox.fr" TargetMode="External"/><Relationship Id="rId15" Type="http://schemas.openxmlformats.org/officeDocument/2006/relationships/hyperlink" Target="mailto:sboutreau@yahoo.fr" TargetMode="External"/><Relationship Id="rId23" Type="http://schemas.openxmlformats.org/officeDocument/2006/relationships/hyperlink" Target="mailto:sandrinesuissa@free.fr" TargetMode="External"/><Relationship Id="rId28" Type="http://schemas.openxmlformats.org/officeDocument/2006/relationships/hyperlink" Target="mailto:marylla.sapotille@hotmail.fr" TargetMode="External"/><Relationship Id="rId36" Type="http://schemas.openxmlformats.org/officeDocument/2006/relationships/hyperlink" Target="mailto:juliette.mayzaud@gmail.com" TargetMode="External"/><Relationship Id="rId10" Type="http://schemas.openxmlformats.org/officeDocument/2006/relationships/hyperlink" Target="mailto:juliette.agabra@wanadoo.fr" TargetMode="External"/><Relationship Id="rId19" Type="http://schemas.openxmlformats.org/officeDocument/2006/relationships/hyperlink" Target="mailto:frederique.sapotille@bbox.fr" TargetMode="External"/><Relationship Id="rId31" Type="http://schemas.openxmlformats.org/officeDocument/2006/relationships/hyperlink" Target="mailto:patrick.olive@ymail.com" TargetMode="External"/><Relationship Id="rId44" Type="http://schemas.openxmlformats.org/officeDocument/2006/relationships/hyperlink" Target="mailto:marine.desplanques54@orange.fr" TargetMode="External"/><Relationship Id="rId4" Type="http://schemas.openxmlformats.org/officeDocument/2006/relationships/hyperlink" Target="mailto:brzvinc@free.fr" TargetMode="External"/><Relationship Id="rId9" Type="http://schemas.openxmlformats.org/officeDocument/2006/relationships/hyperlink" Target="mailto:juliette.agabra@wanadoo.fr" TargetMode="External"/><Relationship Id="rId14" Type="http://schemas.openxmlformats.org/officeDocument/2006/relationships/hyperlink" Target="mailto:anne.margerie@gmail.com" TargetMode="External"/><Relationship Id="rId22" Type="http://schemas.openxmlformats.org/officeDocument/2006/relationships/hyperlink" Target="mailto:benedictedelavenne@hotmail.com" TargetMode="External"/><Relationship Id="rId27" Type="http://schemas.openxmlformats.org/officeDocument/2006/relationships/hyperlink" Target="mailto:yvon.le-fur@laposte.net" TargetMode="External"/><Relationship Id="rId30" Type="http://schemas.openxmlformats.org/officeDocument/2006/relationships/hyperlink" Target="mailto:yuna.lefur@gmail.com" TargetMode="External"/><Relationship Id="rId35" Type="http://schemas.openxmlformats.org/officeDocument/2006/relationships/hyperlink" Target="mailto:dogirardeau@free.fr" TargetMode="External"/><Relationship Id="rId43" Type="http://schemas.openxmlformats.org/officeDocument/2006/relationships/hyperlink" Target="mailto:patrick.olive@val-horizon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topLeftCell="A20" workbookViewId="0">
      <selection activeCell="J7" sqref="J7"/>
    </sheetView>
  </sheetViews>
  <sheetFormatPr baseColWidth="10" defaultRowHeight="15"/>
  <cols>
    <col min="1" max="1" width="22.42578125" customWidth="1"/>
    <col min="2" max="2" width="16.42578125" customWidth="1"/>
    <col min="3" max="3" width="8.42578125" customWidth="1"/>
    <col min="4" max="4" width="9.42578125" customWidth="1"/>
    <col min="5" max="5" width="15.140625" style="50" customWidth="1"/>
    <col min="6" max="6" width="27.28515625" customWidth="1"/>
    <col min="7" max="7" width="17.7109375" customWidth="1"/>
  </cols>
  <sheetData>
    <row r="1" spans="1:7">
      <c r="A1" s="3" t="s">
        <v>0</v>
      </c>
      <c r="B1" s="3" t="s">
        <v>1</v>
      </c>
      <c r="C1" s="3" t="s">
        <v>44</v>
      </c>
      <c r="D1" s="3" t="s">
        <v>45</v>
      </c>
      <c r="E1" s="51" t="s">
        <v>57</v>
      </c>
      <c r="F1" s="3" t="s">
        <v>2</v>
      </c>
      <c r="G1" s="3" t="s">
        <v>58</v>
      </c>
    </row>
    <row r="2" spans="1:7">
      <c r="A2" t="s">
        <v>3</v>
      </c>
      <c r="B2" t="s">
        <v>4</v>
      </c>
      <c r="C2" s="1">
        <v>12</v>
      </c>
      <c r="D2" s="1"/>
      <c r="E2" s="50" t="s">
        <v>5</v>
      </c>
      <c r="F2" s="2" t="s">
        <v>6</v>
      </c>
    </row>
    <row r="3" spans="1:7">
      <c r="A3" t="s">
        <v>7</v>
      </c>
      <c r="B3" t="s">
        <v>8</v>
      </c>
      <c r="C3" s="1">
        <v>11</v>
      </c>
      <c r="D3" s="1"/>
      <c r="E3" s="50" t="s">
        <v>9</v>
      </c>
      <c r="F3" s="2" t="s">
        <v>10</v>
      </c>
      <c r="G3" s="2" t="s">
        <v>95</v>
      </c>
    </row>
    <row r="4" spans="1:7">
      <c r="A4" t="s">
        <v>11</v>
      </c>
      <c r="B4" t="s">
        <v>12</v>
      </c>
      <c r="C4" s="1">
        <v>12</v>
      </c>
      <c r="D4" s="1"/>
      <c r="E4" s="50" t="s">
        <v>13</v>
      </c>
      <c r="F4" s="2" t="s">
        <v>14</v>
      </c>
    </row>
    <row r="5" spans="1:7">
      <c r="A5" t="s">
        <v>15</v>
      </c>
      <c r="B5" t="s">
        <v>16</v>
      </c>
      <c r="C5" s="1">
        <v>16</v>
      </c>
      <c r="D5" s="1"/>
      <c r="E5" s="50" t="s">
        <v>17</v>
      </c>
      <c r="F5" s="2" t="s">
        <v>18</v>
      </c>
    </row>
    <row r="6" spans="1:7">
      <c r="A6" t="s">
        <v>19</v>
      </c>
      <c r="B6" t="s">
        <v>20</v>
      </c>
      <c r="C6" s="1">
        <v>14</v>
      </c>
      <c r="D6" s="1"/>
      <c r="E6" s="50" t="s">
        <v>21</v>
      </c>
      <c r="F6" s="2" t="s">
        <v>22</v>
      </c>
    </row>
    <row r="7" spans="1:7">
      <c r="A7" t="s">
        <v>23</v>
      </c>
      <c r="B7" t="s">
        <v>24</v>
      </c>
      <c r="C7" s="1">
        <v>14</v>
      </c>
      <c r="D7" s="1"/>
      <c r="E7" s="50" t="s">
        <v>25</v>
      </c>
      <c r="F7" s="2" t="s">
        <v>26</v>
      </c>
    </row>
    <row r="8" spans="1:7">
      <c r="A8" t="s">
        <v>27</v>
      </c>
      <c r="B8" t="s">
        <v>28</v>
      </c>
      <c r="C8" s="1"/>
      <c r="D8" s="1">
        <v>49</v>
      </c>
      <c r="E8" s="50" t="s">
        <v>29</v>
      </c>
      <c r="F8" s="2" t="s">
        <v>30</v>
      </c>
    </row>
    <row r="9" spans="1:7">
      <c r="A9" t="s">
        <v>31</v>
      </c>
      <c r="B9" t="s">
        <v>32</v>
      </c>
      <c r="C9" s="1"/>
      <c r="D9" s="1" t="s">
        <v>46</v>
      </c>
      <c r="E9" s="50" t="s">
        <v>33</v>
      </c>
      <c r="F9" s="2" t="s">
        <v>34</v>
      </c>
      <c r="G9" s="2"/>
    </row>
    <row r="10" spans="1:7">
      <c r="A10" t="s">
        <v>35</v>
      </c>
      <c r="B10" t="s">
        <v>36</v>
      </c>
      <c r="C10" s="1"/>
      <c r="D10" s="1" t="s">
        <v>46</v>
      </c>
      <c r="E10" s="50" t="s">
        <v>37</v>
      </c>
      <c r="F10" s="2" t="s">
        <v>43</v>
      </c>
      <c r="G10" t="s">
        <v>38</v>
      </c>
    </row>
    <row r="11" spans="1:7">
      <c r="A11" t="s">
        <v>39</v>
      </c>
      <c r="B11" t="s">
        <v>40</v>
      </c>
      <c r="C11" s="1"/>
      <c r="D11" s="1" t="s">
        <v>46</v>
      </c>
      <c r="E11" s="50" t="s">
        <v>41</v>
      </c>
      <c r="F11" s="2" t="s">
        <v>42</v>
      </c>
    </row>
    <row r="12" spans="1:7">
      <c r="A12" t="s">
        <v>47</v>
      </c>
      <c r="B12" t="s">
        <v>48</v>
      </c>
      <c r="C12" s="1"/>
      <c r="D12" s="1" t="s">
        <v>46</v>
      </c>
      <c r="E12" s="50" t="s">
        <v>82</v>
      </c>
    </row>
    <row r="13" spans="1:7">
      <c r="A13" t="s">
        <v>49</v>
      </c>
      <c r="B13" t="s">
        <v>50</v>
      </c>
      <c r="C13" s="1"/>
      <c r="D13" s="1"/>
      <c r="E13" s="50" t="s">
        <v>83</v>
      </c>
      <c r="F13" s="5" t="s">
        <v>80</v>
      </c>
    </row>
    <row r="14" spans="1:7">
      <c r="A14" t="s">
        <v>51</v>
      </c>
      <c r="B14" t="s">
        <v>52</v>
      </c>
      <c r="C14" s="1"/>
      <c r="D14" s="1"/>
      <c r="E14" s="50" t="s">
        <v>84</v>
      </c>
      <c r="F14" s="5" t="s">
        <v>81</v>
      </c>
      <c r="G14" s="2" t="s">
        <v>97</v>
      </c>
    </row>
    <row r="15" spans="1:7">
      <c r="A15" t="s">
        <v>53</v>
      </c>
      <c r="B15" t="s">
        <v>54</v>
      </c>
      <c r="C15" s="1"/>
      <c r="D15" s="1" t="s">
        <v>46</v>
      </c>
      <c r="E15" s="50" t="s">
        <v>56</v>
      </c>
      <c r="F15" s="2" t="s">
        <v>85</v>
      </c>
      <c r="G15" t="s">
        <v>59</v>
      </c>
    </row>
    <row r="16" spans="1:7">
      <c r="A16" t="s">
        <v>53</v>
      </c>
      <c r="B16" t="s">
        <v>55</v>
      </c>
      <c r="C16" s="1">
        <v>6</v>
      </c>
      <c r="D16" s="1"/>
      <c r="E16" s="50" t="s">
        <v>56</v>
      </c>
    </row>
    <row r="17" spans="1:9">
      <c r="A17" s="3" t="s">
        <v>94</v>
      </c>
      <c r="B17" t="s">
        <v>60</v>
      </c>
      <c r="C17" s="1">
        <v>12</v>
      </c>
      <c r="D17" s="1"/>
      <c r="E17" s="50" t="s">
        <v>61</v>
      </c>
      <c r="G17" t="s">
        <v>62</v>
      </c>
      <c r="H17" t="s">
        <v>86</v>
      </c>
      <c r="I17" t="s">
        <v>87</v>
      </c>
    </row>
    <row r="18" spans="1:9">
      <c r="A18" t="s">
        <v>67</v>
      </c>
      <c r="B18" t="s">
        <v>63</v>
      </c>
      <c r="C18" s="1"/>
      <c r="D18" s="1" t="s">
        <v>46</v>
      </c>
      <c r="E18" s="50" t="s">
        <v>25</v>
      </c>
      <c r="F18" s="2" t="s">
        <v>26</v>
      </c>
    </row>
    <row r="19" spans="1:9">
      <c r="A19" t="s">
        <v>64</v>
      </c>
      <c r="B19" t="s">
        <v>65</v>
      </c>
      <c r="C19" s="1"/>
      <c r="D19" s="1" t="s">
        <v>46</v>
      </c>
      <c r="E19" s="50" t="s">
        <v>66</v>
      </c>
      <c r="F19" s="5" t="s">
        <v>76</v>
      </c>
    </row>
    <row r="20" spans="1:9">
      <c r="A20" t="s">
        <v>68</v>
      </c>
      <c r="B20" t="s">
        <v>69</v>
      </c>
      <c r="C20" s="1">
        <v>9</v>
      </c>
      <c r="D20" s="1"/>
      <c r="E20" s="50" t="s">
        <v>71</v>
      </c>
    </row>
    <row r="21" spans="1:9">
      <c r="A21" t="s">
        <v>68</v>
      </c>
      <c r="B21" t="s">
        <v>70</v>
      </c>
      <c r="C21" s="1"/>
      <c r="D21" s="1"/>
      <c r="E21" s="50" t="s">
        <v>71</v>
      </c>
      <c r="F21" s="2" t="s">
        <v>96</v>
      </c>
      <c r="G21" s="2" t="s">
        <v>98</v>
      </c>
    </row>
    <row r="22" spans="1:9">
      <c r="A22" t="s">
        <v>72</v>
      </c>
      <c r="B22" t="s">
        <v>73</v>
      </c>
      <c r="C22" s="1"/>
      <c r="D22" s="1" t="s">
        <v>46</v>
      </c>
      <c r="E22" s="50" t="s">
        <v>74</v>
      </c>
      <c r="F22" s="5" t="s">
        <v>75</v>
      </c>
    </row>
    <row r="23" spans="1:9">
      <c r="A23" t="s">
        <v>77</v>
      </c>
      <c r="B23" t="s">
        <v>99</v>
      </c>
      <c r="C23" s="1"/>
      <c r="D23" s="1"/>
      <c r="E23" s="50" t="s">
        <v>78</v>
      </c>
      <c r="F23" s="2" t="s">
        <v>100</v>
      </c>
    </row>
    <row r="24" spans="1:9">
      <c r="A24" s="4" t="s">
        <v>118</v>
      </c>
      <c r="B24" t="s">
        <v>79</v>
      </c>
      <c r="C24" s="1">
        <v>22</v>
      </c>
      <c r="D24" s="1"/>
      <c r="E24" s="52">
        <v>19173327829</v>
      </c>
      <c r="F24" s="5" t="s">
        <v>119</v>
      </c>
    </row>
    <row r="25" spans="1:9">
      <c r="A25" s="4" t="s">
        <v>90</v>
      </c>
      <c r="B25" s="4" t="s">
        <v>91</v>
      </c>
      <c r="C25" s="1">
        <v>17</v>
      </c>
      <c r="E25" s="50" t="s">
        <v>92</v>
      </c>
      <c r="F25" s="5" t="s">
        <v>93</v>
      </c>
    </row>
    <row r="26" spans="1:9">
      <c r="A26" s="4" t="s">
        <v>88</v>
      </c>
      <c r="B26" s="4" t="s">
        <v>52</v>
      </c>
      <c r="C26" s="1"/>
      <c r="D26" s="4" t="s">
        <v>89</v>
      </c>
      <c r="E26" s="50" t="s">
        <v>133</v>
      </c>
      <c r="F26" s="2" t="s">
        <v>132</v>
      </c>
    </row>
    <row r="27" spans="1:9">
      <c r="A27" s="3" t="s">
        <v>101</v>
      </c>
      <c r="B27" t="s">
        <v>102</v>
      </c>
      <c r="C27" s="1">
        <v>8</v>
      </c>
      <c r="E27" s="53">
        <v>607044798</v>
      </c>
      <c r="F27" s="2" t="s">
        <v>120</v>
      </c>
      <c r="I27" t="s">
        <v>103</v>
      </c>
    </row>
    <row r="28" spans="1:9">
      <c r="A28" s="3" t="s">
        <v>104</v>
      </c>
      <c r="B28" t="s">
        <v>105</v>
      </c>
      <c r="C28" s="1">
        <v>11</v>
      </c>
      <c r="E28" s="53">
        <v>664446676</v>
      </c>
      <c r="F28" s="2" t="s">
        <v>26</v>
      </c>
      <c r="G28" s="2" t="s">
        <v>138</v>
      </c>
      <c r="I28" t="s">
        <v>23</v>
      </c>
    </row>
    <row r="29" spans="1:9">
      <c r="A29" s="3" t="s">
        <v>106</v>
      </c>
      <c r="B29" t="s">
        <v>107</v>
      </c>
      <c r="C29" s="1">
        <v>16</v>
      </c>
      <c r="E29" s="53" t="s">
        <v>139</v>
      </c>
      <c r="F29" s="2" t="s">
        <v>108</v>
      </c>
      <c r="I29" t="s">
        <v>106</v>
      </c>
    </row>
    <row r="30" spans="1:9">
      <c r="A30" s="3" t="s">
        <v>109</v>
      </c>
      <c r="B30" t="s">
        <v>110</v>
      </c>
      <c r="C30" s="1">
        <v>11</v>
      </c>
      <c r="E30" s="53">
        <v>603819393</v>
      </c>
      <c r="F30" s="2" t="s">
        <v>111</v>
      </c>
      <c r="I30" t="s">
        <v>112</v>
      </c>
    </row>
    <row r="31" spans="1:9">
      <c r="A31" s="3" t="s">
        <v>113</v>
      </c>
      <c r="B31" t="s">
        <v>114</v>
      </c>
      <c r="C31" s="1">
        <v>12</v>
      </c>
      <c r="D31" s="4"/>
      <c r="E31" s="53">
        <v>617944038</v>
      </c>
      <c r="F31" s="5" t="s">
        <v>115</v>
      </c>
      <c r="G31" s="2" t="s">
        <v>121</v>
      </c>
      <c r="I31" t="s">
        <v>113</v>
      </c>
    </row>
    <row r="32" spans="1:9">
      <c r="A32" s="3" t="s">
        <v>7</v>
      </c>
      <c r="B32" t="s">
        <v>116</v>
      </c>
      <c r="C32" s="1">
        <v>16.5</v>
      </c>
      <c r="F32" s="2" t="s">
        <v>117</v>
      </c>
    </row>
    <row r="33" spans="1:7">
      <c r="A33" s="6" t="s">
        <v>122</v>
      </c>
      <c r="B33" s="6" t="s">
        <v>123</v>
      </c>
      <c r="E33" s="50" t="s">
        <v>128</v>
      </c>
      <c r="F33" s="2" t="s">
        <v>129</v>
      </c>
    </row>
    <row r="34" spans="1:7">
      <c r="A34" s="6" t="s">
        <v>124</v>
      </c>
      <c r="B34" s="6" t="s">
        <v>125</v>
      </c>
      <c r="E34" s="50" t="s">
        <v>130</v>
      </c>
      <c r="F34" s="2" t="s">
        <v>131</v>
      </c>
    </row>
    <row r="35" spans="1:7">
      <c r="A35" s="6" t="s">
        <v>188</v>
      </c>
      <c r="B35" s="6" t="s">
        <v>126</v>
      </c>
      <c r="E35" s="50" t="s">
        <v>127</v>
      </c>
      <c r="F35" s="2" t="s">
        <v>134</v>
      </c>
      <c r="G35" s="2" t="s">
        <v>266</v>
      </c>
    </row>
    <row r="36" spans="1:7">
      <c r="A36" s="6" t="s">
        <v>135</v>
      </c>
      <c r="B36" s="6" t="s">
        <v>32</v>
      </c>
      <c r="C36" s="1">
        <v>9</v>
      </c>
      <c r="E36" s="50" t="s">
        <v>136</v>
      </c>
      <c r="F36" s="2" t="s">
        <v>137</v>
      </c>
    </row>
    <row r="37" spans="1:7">
      <c r="A37" s="6" t="s">
        <v>238</v>
      </c>
      <c r="B37" t="s">
        <v>239</v>
      </c>
      <c r="E37" s="50" t="s">
        <v>240</v>
      </c>
      <c r="F37" s="2" t="s">
        <v>259</v>
      </c>
    </row>
    <row r="38" spans="1:7">
      <c r="A38" s="6" t="s">
        <v>241</v>
      </c>
      <c r="B38" s="6" t="s">
        <v>242</v>
      </c>
      <c r="E38" s="50" t="s">
        <v>243</v>
      </c>
    </row>
    <row r="39" spans="1:7">
      <c r="A39" s="6" t="s">
        <v>244</v>
      </c>
      <c r="B39" s="6" t="s">
        <v>63</v>
      </c>
      <c r="E39" s="50" t="s">
        <v>245</v>
      </c>
      <c r="F39" s="2" t="s">
        <v>246</v>
      </c>
    </row>
    <row r="40" spans="1:7">
      <c r="A40" s="6" t="s">
        <v>247</v>
      </c>
      <c r="B40" s="6" t="s">
        <v>248</v>
      </c>
      <c r="E40" s="50" t="s">
        <v>249</v>
      </c>
      <c r="F40" s="2" t="s">
        <v>251</v>
      </c>
      <c r="G40" s="6" t="s">
        <v>250</v>
      </c>
    </row>
    <row r="41" spans="1:7">
      <c r="A41" s="6" t="s">
        <v>252</v>
      </c>
      <c r="B41" s="6" t="s">
        <v>253</v>
      </c>
      <c r="E41" s="50" t="s">
        <v>254</v>
      </c>
      <c r="F41" s="2" t="s">
        <v>260</v>
      </c>
    </row>
    <row r="42" spans="1:7">
      <c r="A42" s="6" t="s">
        <v>255</v>
      </c>
      <c r="B42" s="6" t="s">
        <v>36</v>
      </c>
      <c r="E42" s="50" t="s">
        <v>256</v>
      </c>
      <c r="F42" s="2" t="s">
        <v>257</v>
      </c>
      <c r="G42" s="6" t="s">
        <v>258</v>
      </c>
    </row>
    <row r="43" spans="1:7">
      <c r="A43" s="6" t="s">
        <v>261</v>
      </c>
      <c r="B43" s="6" t="s">
        <v>262</v>
      </c>
      <c r="E43" s="50" t="s">
        <v>263</v>
      </c>
      <c r="F43" s="2" t="s">
        <v>264</v>
      </c>
    </row>
    <row r="44" spans="1:7">
      <c r="A44" s="6" t="s">
        <v>265</v>
      </c>
      <c r="B44" s="6" t="s">
        <v>267</v>
      </c>
      <c r="E44" s="50" t="s">
        <v>268</v>
      </c>
      <c r="F44" s="2" t="s">
        <v>269</v>
      </c>
    </row>
  </sheetData>
  <phoneticPr fontId="1" type="noConversion"/>
  <hyperlinks>
    <hyperlink ref="F8" r:id="rId1"/>
    <hyperlink ref="F9" r:id="rId2"/>
    <hyperlink ref="F11" r:id="rId3"/>
    <hyperlink ref="F2" r:id="rId4"/>
    <hyperlink ref="F3" r:id="rId5"/>
    <hyperlink ref="F4" r:id="rId6"/>
    <hyperlink ref="F5" r:id="rId7"/>
    <hyperlink ref="F6" r:id="rId8"/>
    <hyperlink ref="F7" r:id="rId9"/>
    <hyperlink ref="F18" r:id="rId10"/>
    <hyperlink ref="F22" r:id="rId11"/>
    <hyperlink ref="F19" r:id="rId12"/>
    <hyperlink ref="F10" r:id="rId13"/>
    <hyperlink ref="F15" r:id="rId14"/>
    <hyperlink ref="F13" r:id="rId15"/>
    <hyperlink ref="F14" r:id="rId16"/>
    <hyperlink ref="F25" r:id="rId17" display="mailto:contact@catherinemartini.fr"/>
    <hyperlink ref="F21" r:id="rId18"/>
    <hyperlink ref="G3" r:id="rId19"/>
    <hyperlink ref="G14" r:id="rId20"/>
    <hyperlink ref="G21" r:id="rId21"/>
    <hyperlink ref="F23" r:id="rId22"/>
    <hyperlink ref="F27" r:id="rId23"/>
    <hyperlink ref="F28" r:id="rId24"/>
    <hyperlink ref="F29" r:id="rId25"/>
    <hyperlink ref="F30" r:id="rId26"/>
    <hyperlink ref="F31" r:id="rId27"/>
    <hyperlink ref="F32" r:id="rId28"/>
    <hyperlink ref="F24" r:id="rId29"/>
    <hyperlink ref="G31" r:id="rId30"/>
    <hyperlink ref="F35" r:id="rId31"/>
    <hyperlink ref="F36" r:id="rId32"/>
    <hyperlink ref="G28" r:id="rId33"/>
    <hyperlink ref="F33" r:id="rId34"/>
    <hyperlink ref="F34" r:id="rId35"/>
    <hyperlink ref="F39" r:id="rId36"/>
    <hyperlink ref="F40" r:id="rId37"/>
    <hyperlink ref="F42" r:id="rId38"/>
    <hyperlink ref="F37" r:id="rId39"/>
    <hyperlink ref="F41" r:id="rId40"/>
    <hyperlink ref="F26" r:id="rId41"/>
    <hyperlink ref="F43" r:id="rId42"/>
    <hyperlink ref="G35" r:id="rId43"/>
    <hyperlink ref="F44" r:id="rId44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F30" sqref="F30"/>
    </sheetView>
  </sheetViews>
  <sheetFormatPr baseColWidth="10" defaultRowHeight="12.75"/>
  <cols>
    <col min="1" max="2" width="16.7109375" customWidth="1"/>
    <col min="3" max="3" width="10.42578125" customWidth="1"/>
    <col min="4" max="4" width="15.85546875" customWidth="1"/>
    <col min="5" max="5" width="14.140625" customWidth="1"/>
    <col min="6" max="6" width="22.7109375" customWidth="1"/>
    <col min="7" max="7" width="16.85546875" customWidth="1"/>
    <col min="14" max="14" width="12.85546875" customWidth="1"/>
  </cols>
  <sheetData>
    <row r="1" spans="1:14">
      <c r="A1" s="3"/>
      <c r="B1" s="3"/>
      <c r="C1" s="3"/>
      <c r="D1" s="3"/>
      <c r="E1" s="3"/>
      <c r="F1" s="3" t="s">
        <v>237</v>
      </c>
      <c r="G1" s="3"/>
      <c r="H1" s="3"/>
      <c r="I1" s="3"/>
      <c r="J1" s="3"/>
      <c r="K1" s="3"/>
      <c r="L1" s="3"/>
    </row>
    <row r="2" spans="1:14">
      <c r="A2" s="3" t="s">
        <v>154</v>
      </c>
      <c r="B2" s="9">
        <v>70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>
      <c r="A3" s="26" t="s">
        <v>143</v>
      </c>
      <c r="B3" s="26" t="s">
        <v>153</v>
      </c>
      <c r="C3" s="26" t="s">
        <v>142</v>
      </c>
      <c r="D3" s="26" t="s">
        <v>144</v>
      </c>
      <c r="E3" s="26" t="s">
        <v>1</v>
      </c>
      <c r="F3" s="26" t="s">
        <v>146</v>
      </c>
      <c r="G3" s="26" t="s">
        <v>145</v>
      </c>
      <c r="H3" s="26" t="s">
        <v>151</v>
      </c>
      <c r="I3" s="26" t="s">
        <v>152</v>
      </c>
      <c r="J3" s="26" t="s">
        <v>150</v>
      </c>
      <c r="K3" s="26" t="s">
        <v>140</v>
      </c>
      <c r="L3" s="26" t="s">
        <v>141</v>
      </c>
      <c r="M3" s="26" t="s">
        <v>189</v>
      </c>
      <c r="N3" s="26" t="s">
        <v>198</v>
      </c>
    </row>
    <row r="4" spans="1:14">
      <c r="A4" s="27" t="s">
        <v>155</v>
      </c>
      <c r="B4" s="28">
        <v>1</v>
      </c>
      <c r="C4" s="29">
        <v>41659</v>
      </c>
      <c r="D4" s="30" t="s">
        <v>72</v>
      </c>
      <c r="E4" s="26" t="s">
        <v>73</v>
      </c>
      <c r="F4" s="30" t="s">
        <v>164</v>
      </c>
      <c r="G4" s="30" t="s">
        <v>165</v>
      </c>
      <c r="H4" s="31">
        <f t="shared" ref="H4:H14" si="0">J4/1.2</f>
        <v>58.333333333333336</v>
      </c>
      <c r="I4" s="31">
        <f t="shared" ref="I4:I14" si="1">H4*20%</f>
        <v>11.666666666666668</v>
      </c>
      <c r="J4" s="31">
        <f>B2*B4</f>
        <v>70</v>
      </c>
      <c r="K4" s="26"/>
      <c r="L4" s="26"/>
      <c r="M4" s="32"/>
      <c r="N4" s="32"/>
    </row>
    <row r="5" spans="1:14">
      <c r="A5" s="27" t="s">
        <v>156</v>
      </c>
      <c r="B5" s="28">
        <v>1</v>
      </c>
      <c r="C5" s="29">
        <v>41659</v>
      </c>
      <c r="D5" s="30" t="s">
        <v>68</v>
      </c>
      <c r="E5" s="30" t="s">
        <v>166</v>
      </c>
      <c r="F5" s="30" t="s">
        <v>167</v>
      </c>
      <c r="G5" s="30" t="s">
        <v>168</v>
      </c>
      <c r="H5" s="31">
        <f t="shared" si="0"/>
        <v>58.333333333333336</v>
      </c>
      <c r="I5" s="31">
        <f t="shared" si="1"/>
        <v>11.666666666666668</v>
      </c>
      <c r="J5" s="31">
        <f>B2*B5</f>
        <v>70</v>
      </c>
      <c r="K5" s="26"/>
      <c r="L5" s="26"/>
      <c r="M5" s="32"/>
      <c r="N5" s="32"/>
    </row>
    <row r="6" spans="1:14">
      <c r="A6" s="27" t="s">
        <v>157</v>
      </c>
      <c r="B6" s="28">
        <v>1</v>
      </c>
      <c r="C6" s="29">
        <v>41659</v>
      </c>
      <c r="D6" s="30" t="s">
        <v>64</v>
      </c>
      <c r="E6" s="30" t="s">
        <v>65</v>
      </c>
      <c r="F6" s="30" t="s">
        <v>169</v>
      </c>
      <c r="G6" s="30" t="s">
        <v>170</v>
      </c>
      <c r="H6" s="31">
        <f t="shared" si="0"/>
        <v>58.333333333333336</v>
      </c>
      <c r="I6" s="31">
        <f t="shared" si="1"/>
        <v>11.666666666666668</v>
      </c>
      <c r="J6" s="31">
        <f>B2*B6</f>
        <v>70</v>
      </c>
      <c r="K6" s="26"/>
      <c r="L6" s="26"/>
      <c r="M6" s="32"/>
      <c r="N6" s="32"/>
    </row>
    <row r="7" spans="1:14">
      <c r="A7" s="27" t="s">
        <v>158</v>
      </c>
      <c r="B7" s="28">
        <v>1</v>
      </c>
      <c r="C7" s="29">
        <v>41659</v>
      </c>
      <c r="D7" s="30" t="s">
        <v>64</v>
      </c>
      <c r="E7" s="26"/>
      <c r="F7" s="30" t="s">
        <v>171</v>
      </c>
      <c r="G7" s="30" t="s">
        <v>170</v>
      </c>
      <c r="H7" s="31">
        <f t="shared" si="0"/>
        <v>58.333333333333336</v>
      </c>
      <c r="I7" s="31">
        <f t="shared" si="1"/>
        <v>11.666666666666668</v>
      </c>
      <c r="J7" s="31">
        <f>B2*B7</f>
        <v>70</v>
      </c>
      <c r="K7" s="26"/>
      <c r="L7" s="26"/>
      <c r="M7" s="32"/>
      <c r="N7" s="32"/>
    </row>
    <row r="8" spans="1:14">
      <c r="A8" s="27" t="s">
        <v>159</v>
      </c>
      <c r="B8" s="28">
        <v>1</v>
      </c>
      <c r="C8" s="29">
        <v>41659</v>
      </c>
      <c r="D8" s="30" t="s">
        <v>27</v>
      </c>
      <c r="E8" s="30" t="s">
        <v>172</v>
      </c>
      <c r="F8" s="30" t="s">
        <v>173</v>
      </c>
      <c r="G8" s="30" t="s">
        <v>174</v>
      </c>
      <c r="H8" s="31">
        <f t="shared" si="0"/>
        <v>58.333333333333336</v>
      </c>
      <c r="I8" s="31">
        <f t="shared" si="1"/>
        <v>11.666666666666668</v>
      </c>
      <c r="J8" s="31">
        <f>B2*B8</f>
        <v>70</v>
      </c>
      <c r="K8" s="26"/>
      <c r="L8" s="26"/>
      <c r="M8" s="32"/>
      <c r="N8" s="32"/>
    </row>
    <row r="9" spans="1:14">
      <c r="A9" s="27" t="s">
        <v>160</v>
      </c>
      <c r="B9" s="28">
        <v>2</v>
      </c>
      <c r="C9" s="29">
        <v>41659</v>
      </c>
      <c r="D9" s="30" t="s">
        <v>175</v>
      </c>
      <c r="E9" s="30" t="s">
        <v>176</v>
      </c>
      <c r="F9" s="30" t="s">
        <v>177</v>
      </c>
      <c r="G9" s="30" t="s">
        <v>178</v>
      </c>
      <c r="H9" s="31">
        <f t="shared" si="0"/>
        <v>116.66666666666667</v>
      </c>
      <c r="I9" s="31">
        <f t="shared" si="1"/>
        <v>23.333333333333336</v>
      </c>
      <c r="J9" s="31">
        <f>B2*B9</f>
        <v>140</v>
      </c>
      <c r="K9" s="26"/>
      <c r="L9" s="26"/>
      <c r="M9" s="32"/>
      <c r="N9" s="32"/>
    </row>
    <row r="10" spans="1:14">
      <c r="A10" s="27" t="s">
        <v>161</v>
      </c>
      <c r="B10" s="28">
        <v>2</v>
      </c>
      <c r="C10" s="29">
        <v>41659</v>
      </c>
      <c r="D10" s="30" t="s">
        <v>77</v>
      </c>
      <c r="E10" s="26"/>
      <c r="F10" s="30" t="s">
        <v>179</v>
      </c>
      <c r="G10" s="30" t="s">
        <v>180</v>
      </c>
      <c r="H10" s="31">
        <f t="shared" si="0"/>
        <v>116.66666666666667</v>
      </c>
      <c r="I10" s="31">
        <f t="shared" si="1"/>
        <v>23.333333333333336</v>
      </c>
      <c r="J10" s="31">
        <f>B2*B10</f>
        <v>140</v>
      </c>
      <c r="K10" s="26"/>
      <c r="L10" s="26"/>
      <c r="M10" s="32"/>
      <c r="N10" s="32"/>
    </row>
    <row r="11" spans="1:14">
      <c r="A11" s="27" t="s">
        <v>162</v>
      </c>
      <c r="B11" s="28">
        <v>1</v>
      </c>
      <c r="C11" s="29">
        <v>41659</v>
      </c>
      <c r="D11" s="30" t="s">
        <v>68</v>
      </c>
      <c r="E11" s="30" t="s">
        <v>166</v>
      </c>
      <c r="F11" s="30" t="s">
        <v>167</v>
      </c>
      <c r="G11" s="30" t="s">
        <v>168</v>
      </c>
      <c r="H11" s="31">
        <f t="shared" si="0"/>
        <v>58.333333333333336</v>
      </c>
      <c r="I11" s="31">
        <f t="shared" si="1"/>
        <v>11.666666666666668</v>
      </c>
      <c r="J11" s="31">
        <f>B2*B11</f>
        <v>70</v>
      </c>
      <c r="K11" s="26"/>
      <c r="L11" s="26"/>
      <c r="M11" s="32"/>
      <c r="N11" s="32"/>
    </row>
    <row r="12" spans="1:14" s="20" customFormat="1">
      <c r="A12" s="33" t="s">
        <v>196</v>
      </c>
      <c r="B12" s="34"/>
      <c r="C12" s="35"/>
      <c r="D12" s="36"/>
      <c r="E12" s="36"/>
      <c r="F12" s="36"/>
      <c r="G12" s="36"/>
      <c r="H12" s="37"/>
      <c r="I12" s="37"/>
      <c r="J12" s="38">
        <f>SUM(J4:J11)</f>
        <v>700</v>
      </c>
      <c r="K12" s="39"/>
      <c r="L12" s="39"/>
      <c r="M12" s="40"/>
      <c r="N12" s="40"/>
    </row>
    <row r="13" spans="1:14">
      <c r="A13" s="27" t="s">
        <v>163</v>
      </c>
      <c r="B13" s="28" t="s">
        <v>184</v>
      </c>
      <c r="C13" s="29">
        <v>41680</v>
      </c>
      <c r="D13" s="30" t="s">
        <v>181</v>
      </c>
      <c r="E13" s="26"/>
      <c r="F13" s="30" t="s">
        <v>182</v>
      </c>
      <c r="G13" s="30" t="s">
        <v>183</v>
      </c>
      <c r="H13" s="31">
        <f t="shared" si="0"/>
        <v>0</v>
      </c>
      <c r="I13" s="31">
        <f t="shared" si="1"/>
        <v>0</v>
      </c>
      <c r="J13" s="31"/>
      <c r="K13" s="26"/>
      <c r="L13" s="26"/>
      <c r="M13" s="32"/>
      <c r="N13" s="41">
        <v>400</v>
      </c>
    </row>
    <row r="14" spans="1:14">
      <c r="A14" s="27" t="s">
        <v>147</v>
      </c>
      <c r="B14" s="28" t="s">
        <v>187</v>
      </c>
      <c r="C14" s="29">
        <v>41680</v>
      </c>
      <c r="D14" s="30" t="s">
        <v>185</v>
      </c>
      <c r="E14" s="30" t="s">
        <v>186</v>
      </c>
      <c r="F14" s="26"/>
      <c r="G14" s="26"/>
      <c r="H14" s="31">
        <f t="shared" si="0"/>
        <v>0</v>
      </c>
      <c r="I14" s="31">
        <f t="shared" si="1"/>
        <v>0</v>
      </c>
      <c r="J14" s="31"/>
      <c r="K14" s="26"/>
      <c r="L14" s="26"/>
      <c r="M14" s="32"/>
      <c r="N14" s="41">
        <v>150</v>
      </c>
    </row>
    <row r="15" spans="1:14">
      <c r="A15" s="27" t="s">
        <v>190</v>
      </c>
      <c r="B15" s="42">
        <v>1</v>
      </c>
      <c r="C15" s="29">
        <v>41678</v>
      </c>
      <c r="D15" s="32" t="s">
        <v>53</v>
      </c>
      <c r="E15" s="32" t="s">
        <v>54</v>
      </c>
      <c r="F15" s="43" t="s">
        <v>148</v>
      </c>
      <c r="G15" s="43" t="s">
        <v>149</v>
      </c>
      <c r="H15" s="31">
        <f>J15/1.2</f>
        <v>58.333333333333336</v>
      </c>
      <c r="I15" s="31">
        <f>H15*20%</f>
        <v>11.666666666666668</v>
      </c>
      <c r="J15" s="31">
        <f>B2*B15</f>
        <v>70</v>
      </c>
      <c r="K15" s="32">
        <v>250951</v>
      </c>
      <c r="L15" s="43" t="s">
        <v>200</v>
      </c>
      <c r="M15" s="32"/>
      <c r="N15" s="32"/>
    </row>
    <row r="16" spans="1:14">
      <c r="A16" s="27" t="s">
        <v>191</v>
      </c>
      <c r="B16" s="42">
        <v>2</v>
      </c>
      <c r="C16" s="29">
        <v>41678</v>
      </c>
      <c r="D16" s="43" t="s">
        <v>124</v>
      </c>
      <c r="E16" s="43" t="s">
        <v>125</v>
      </c>
      <c r="F16" s="32"/>
      <c r="G16" s="32"/>
      <c r="H16" s="31">
        <f>J16/1.2</f>
        <v>116.66666666666667</v>
      </c>
      <c r="I16" s="31">
        <f t="shared" ref="I16:I21" si="2">H16*20%</f>
        <v>23.333333333333336</v>
      </c>
      <c r="J16" s="31">
        <f>B2*B16</f>
        <v>140</v>
      </c>
      <c r="K16" s="43" t="s">
        <v>234</v>
      </c>
      <c r="L16" s="43" t="s">
        <v>233</v>
      </c>
      <c r="M16" s="32"/>
      <c r="N16" s="32"/>
    </row>
    <row r="17" spans="1:14">
      <c r="A17" s="27" t="s">
        <v>191</v>
      </c>
      <c r="B17" s="42"/>
      <c r="C17" s="29"/>
      <c r="D17" s="43"/>
      <c r="E17" s="43"/>
      <c r="F17" s="32"/>
      <c r="G17" s="32"/>
      <c r="H17" s="31"/>
      <c r="I17" s="31"/>
      <c r="J17" s="31"/>
      <c r="K17" s="43" t="s">
        <v>236</v>
      </c>
      <c r="L17" s="43" t="s">
        <v>233</v>
      </c>
      <c r="M17" s="32"/>
      <c r="N17" s="32"/>
    </row>
    <row r="18" spans="1:14">
      <c r="A18" s="27" t="s">
        <v>192</v>
      </c>
      <c r="B18" s="42">
        <v>1</v>
      </c>
      <c r="C18" s="29">
        <v>41678</v>
      </c>
      <c r="D18" s="32" t="s">
        <v>35</v>
      </c>
      <c r="E18" s="32" t="s">
        <v>36</v>
      </c>
      <c r="F18" s="30" t="s">
        <v>177</v>
      </c>
      <c r="G18" s="30" t="s">
        <v>178</v>
      </c>
      <c r="H18" s="31">
        <f>J18/1.2</f>
        <v>58.333333333333336</v>
      </c>
      <c r="I18" s="31">
        <f t="shared" si="2"/>
        <v>11.666666666666668</v>
      </c>
      <c r="J18" s="31">
        <f>B2*B18</f>
        <v>70</v>
      </c>
      <c r="K18" s="32">
        <v>508385</v>
      </c>
      <c r="L18" s="43" t="s">
        <v>235</v>
      </c>
      <c r="M18" s="32"/>
      <c r="N18" s="32"/>
    </row>
    <row r="19" spans="1:14">
      <c r="A19" s="27" t="s">
        <v>193</v>
      </c>
      <c r="B19" s="42">
        <v>1</v>
      </c>
      <c r="C19" s="29">
        <v>41678</v>
      </c>
      <c r="D19" s="32" t="s">
        <v>27</v>
      </c>
      <c r="E19" s="32" t="s">
        <v>28</v>
      </c>
      <c r="F19" s="30" t="s">
        <v>173</v>
      </c>
      <c r="G19" s="30" t="s">
        <v>174</v>
      </c>
      <c r="H19" s="31">
        <f>J19/1.2</f>
        <v>58.333333333333336</v>
      </c>
      <c r="I19" s="31">
        <f t="shared" si="2"/>
        <v>11.666666666666668</v>
      </c>
      <c r="J19" s="31">
        <f>B2*B19</f>
        <v>70</v>
      </c>
      <c r="K19" s="32">
        <v>7707003</v>
      </c>
      <c r="L19" s="43" t="s">
        <v>200</v>
      </c>
      <c r="M19" s="32"/>
      <c r="N19" s="32"/>
    </row>
    <row r="20" spans="1:14">
      <c r="A20" s="27" t="s">
        <v>194</v>
      </c>
      <c r="B20" s="42">
        <v>2</v>
      </c>
      <c r="C20" s="29">
        <v>41678</v>
      </c>
      <c r="D20" s="43" t="s">
        <v>188</v>
      </c>
      <c r="E20" s="43" t="s">
        <v>126</v>
      </c>
      <c r="F20" s="32"/>
      <c r="G20" s="32"/>
      <c r="H20" s="31">
        <f>J20/1.2</f>
        <v>116.66666666666667</v>
      </c>
      <c r="I20" s="31">
        <f t="shared" si="2"/>
        <v>23.333333333333336</v>
      </c>
      <c r="J20" s="31">
        <f>B2*B20</f>
        <v>140</v>
      </c>
      <c r="K20" s="32"/>
      <c r="L20" s="32"/>
      <c r="M20" s="41">
        <f>J20</f>
        <v>140</v>
      </c>
      <c r="N20" s="32"/>
    </row>
    <row r="21" spans="1:14">
      <c r="A21" s="27" t="s">
        <v>195</v>
      </c>
      <c r="B21" s="42">
        <v>2</v>
      </c>
      <c r="C21" s="29">
        <v>41678</v>
      </c>
      <c r="D21" s="43" t="s">
        <v>135</v>
      </c>
      <c r="E21" s="43" t="s">
        <v>32</v>
      </c>
      <c r="F21" s="32"/>
      <c r="G21" s="32"/>
      <c r="H21" s="31">
        <f>J21/1.2</f>
        <v>116.66666666666667</v>
      </c>
      <c r="I21" s="31">
        <f t="shared" si="2"/>
        <v>23.333333333333336</v>
      </c>
      <c r="J21" s="31">
        <f>B2*B21</f>
        <v>140</v>
      </c>
      <c r="K21" s="32"/>
      <c r="L21" s="32"/>
      <c r="M21" s="41">
        <f>J21</f>
        <v>140</v>
      </c>
      <c r="N21" s="32"/>
    </row>
    <row r="22" spans="1:14" s="20" customFormat="1">
      <c r="A22" s="33" t="s">
        <v>197</v>
      </c>
      <c r="B22" s="40"/>
      <c r="C22" s="40"/>
      <c r="D22" s="40"/>
      <c r="E22" s="40"/>
      <c r="F22" s="40"/>
      <c r="G22" s="40"/>
      <c r="H22" s="40"/>
      <c r="I22" s="40"/>
      <c r="J22" s="44">
        <f>SUM(J13:J21)</f>
        <v>630</v>
      </c>
      <c r="K22" s="40"/>
      <c r="L22" s="40"/>
      <c r="M22" s="40"/>
      <c r="N22" s="45">
        <f>SUM(N13:N21)</f>
        <v>550</v>
      </c>
    </row>
    <row r="23" spans="1:14">
      <c r="A23" s="32"/>
      <c r="B23" s="32"/>
      <c r="C23" s="32"/>
      <c r="D23" s="32"/>
      <c r="E23" s="32"/>
      <c r="F23" s="32"/>
      <c r="G23" s="32"/>
      <c r="H23" s="32"/>
      <c r="I23" s="32"/>
      <c r="J23" s="41"/>
      <c r="K23" s="32"/>
      <c r="L23" s="32"/>
      <c r="M23" s="32"/>
      <c r="N23" s="41"/>
    </row>
    <row r="24" spans="1:14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s="23" customFormat="1">
      <c r="A25" s="46" t="s">
        <v>199</v>
      </c>
      <c r="B25" s="47"/>
      <c r="C25" s="47"/>
      <c r="D25" s="47"/>
      <c r="E25" s="47"/>
      <c r="F25" s="47"/>
      <c r="G25" s="47"/>
      <c r="H25" s="47"/>
      <c r="I25" s="47"/>
      <c r="J25" s="48">
        <f>J12+J22</f>
        <v>1330</v>
      </c>
      <c r="K25" s="47"/>
      <c r="L25" s="47"/>
      <c r="M25" s="47"/>
      <c r="N25" s="49"/>
    </row>
    <row r="26" spans="1:14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L23" sqref="L23"/>
    </sheetView>
  </sheetViews>
  <sheetFormatPr baseColWidth="10" defaultRowHeight="12.75"/>
  <cols>
    <col min="1" max="1" width="14.85546875" customWidth="1"/>
  </cols>
  <sheetData>
    <row r="1" spans="1:10">
      <c r="A1" s="3"/>
      <c r="B1" s="3"/>
      <c r="C1" s="3"/>
      <c r="D1" s="3"/>
      <c r="E1" s="3"/>
      <c r="F1" s="3" t="s">
        <v>232</v>
      </c>
      <c r="G1" s="3"/>
      <c r="H1" s="3"/>
      <c r="I1" s="3"/>
      <c r="J1" s="3"/>
    </row>
    <row r="2" spans="1:10">
      <c r="A2" s="3" t="s">
        <v>154</v>
      </c>
      <c r="B2" s="9">
        <v>70</v>
      </c>
      <c r="C2" s="3"/>
      <c r="D2" s="3"/>
      <c r="E2" s="3"/>
      <c r="F2" s="3"/>
      <c r="G2" s="3"/>
      <c r="H2" s="3"/>
      <c r="I2" s="3"/>
      <c r="J2" s="3"/>
    </row>
    <row r="3" spans="1:10">
      <c r="A3" s="7" t="s">
        <v>143</v>
      </c>
      <c r="B3" s="7" t="s">
        <v>153</v>
      </c>
      <c r="C3" s="7" t="s">
        <v>142</v>
      </c>
      <c r="D3" s="7" t="s">
        <v>144</v>
      </c>
      <c r="E3" s="7" t="s">
        <v>1</v>
      </c>
      <c r="F3" s="7" t="s">
        <v>146</v>
      </c>
      <c r="G3" s="7" t="s">
        <v>145</v>
      </c>
      <c r="H3" s="7" t="s">
        <v>151</v>
      </c>
      <c r="I3" s="7" t="s">
        <v>152</v>
      </c>
      <c r="J3" s="7" t="s">
        <v>150</v>
      </c>
    </row>
    <row r="4" spans="1:10">
      <c r="A4" s="25" t="s">
        <v>201</v>
      </c>
      <c r="B4" s="10">
        <v>3.5</v>
      </c>
      <c r="C4" s="12">
        <v>41551</v>
      </c>
      <c r="D4" s="11" t="s">
        <v>202</v>
      </c>
      <c r="E4" s="11" t="s">
        <v>203</v>
      </c>
      <c r="F4" s="11"/>
      <c r="G4" s="11"/>
      <c r="H4" s="13">
        <f t="shared" ref="H4:H11" si="0">J4/1.2</f>
        <v>204.16666666666669</v>
      </c>
      <c r="I4" s="13">
        <f t="shared" ref="I4:I14" si="1">H4*20%</f>
        <v>40.833333333333343</v>
      </c>
      <c r="J4" s="13">
        <f>B2*B4</f>
        <v>245</v>
      </c>
    </row>
    <row r="5" spans="1:10">
      <c r="A5" s="25" t="s">
        <v>204</v>
      </c>
      <c r="B5" s="10" t="s">
        <v>184</v>
      </c>
      <c r="C5" s="12">
        <v>41583</v>
      </c>
      <c r="D5" s="25" t="s">
        <v>181</v>
      </c>
      <c r="E5" s="11"/>
      <c r="F5" s="11"/>
      <c r="G5" s="11"/>
      <c r="H5" s="13">
        <f t="shared" si="0"/>
        <v>666.66666666666674</v>
      </c>
      <c r="I5" s="13">
        <f t="shared" si="1"/>
        <v>133.33333333333334</v>
      </c>
      <c r="J5" s="13">
        <v>800</v>
      </c>
    </row>
    <row r="6" spans="1:10">
      <c r="A6" s="25" t="s">
        <v>205</v>
      </c>
      <c r="B6" s="10">
        <v>7.5</v>
      </c>
      <c r="C6" s="12">
        <v>41583</v>
      </c>
      <c r="D6" s="11" t="s">
        <v>206</v>
      </c>
      <c r="E6" s="11" t="s">
        <v>50</v>
      </c>
      <c r="F6" s="11"/>
      <c r="G6" s="11"/>
      <c r="H6" s="13">
        <f t="shared" si="0"/>
        <v>437.5</v>
      </c>
      <c r="I6" s="13">
        <f t="shared" si="1"/>
        <v>87.5</v>
      </c>
      <c r="J6" s="13">
        <f>B2*B6</f>
        <v>525</v>
      </c>
    </row>
    <row r="7" spans="1:10">
      <c r="A7" s="25" t="s">
        <v>208</v>
      </c>
      <c r="B7" s="10">
        <v>2</v>
      </c>
      <c r="C7" s="12">
        <v>41583</v>
      </c>
      <c r="D7" s="11" t="s">
        <v>207</v>
      </c>
      <c r="E7" s="7"/>
      <c r="F7" s="11"/>
      <c r="G7" s="11"/>
      <c r="H7" s="13">
        <f t="shared" si="0"/>
        <v>116.66666666666667</v>
      </c>
      <c r="I7" s="13">
        <f t="shared" si="1"/>
        <v>23.333333333333336</v>
      </c>
      <c r="J7" s="13">
        <f>B2*B7</f>
        <v>140</v>
      </c>
    </row>
    <row r="8" spans="1:10">
      <c r="A8" s="25" t="s">
        <v>209</v>
      </c>
      <c r="B8" s="10">
        <v>2</v>
      </c>
      <c r="C8" s="12">
        <v>41583</v>
      </c>
      <c r="D8" s="11" t="s">
        <v>210</v>
      </c>
      <c r="E8" s="11"/>
      <c r="F8" s="11"/>
      <c r="G8" s="11"/>
      <c r="H8" s="13">
        <f t="shared" si="0"/>
        <v>116.66666666666667</v>
      </c>
      <c r="I8" s="13">
        <f t="shared" si="1"/>
        <v>23.333333333333336</v>
      </c>
      <c r="J8" s="13">
        <f>B2*B8</f>
        <v>140</v>
      </c>
    </row>
    <row r="9" spans="1:10">
      <c r="A9" s="25" t="s">
        <v>211</v>
      </c>
      <c r="B9" s="10">
        <v>2</v>
      </c>
      <c r="C9" s="12">
        <v>41583</v>
      </c>
      <c r="D9" s="11" t="s">
        <v>212</v>
      </c>
      <c r="E9" s="11"/>
      <c r="F9" s="11"/>
      <c r="G9" s="11"/>
      <c r="H9" s="13">
        <f t="shared" si="0"/>
        <v>116.66666666666667</v>
      </c>
      <c r="I9" s="13">
        <f t="shared" si="1"/>
        <v>23.333333333333336</v>
      </c>
      <c r="J9" s="13">
        <f>B2*B9</f>
        <v>140</v>
      </c>
    </row>
    <row r="10" spans="1:10">
      <c r="A10" s="25" t="s">
        <v>213</v>
      </c>
      <c r="B10" s="10">
        <v>1</v>
      </c>
      <c r="C10" s="12">
        <v>41583</v>
      </c>
      <c r="D10" s="11" t="s">
        <v>214</v>
      </c>
      <c r="E10" s="11" t="s">
        <v>166</v>
      </c>
      <c r="F10" s="11"/>
      <c r="G10" s="11"/>
      <c r="H10" s="13">
        <f t="shared" si="0"/>
        <v>58.333333333333336</v>
      </c>
      <c r="I10" s="13">
        <f t="shared" si="1"/>
        <v>11.666666666666668</v>
      </c>
      <c r="J10" s="13">
        <f>B2*B10</f>
        <v>70</v>
      </c>
    </row>
    <row r="11" spans="1:10">
      <c r="A11" s="25" t="s">
        <v>215</v>
      </c>
      <c r="B11" s="10">
        <v>3</v>
      </c>
      <c r="C11" s="12">
        <v>41583</v>
      </c>
      <c r="D11" s="11" t="s">
        <v>216</v>
      </c>
      <c r="E11" s="11" t="s">
        <v>217</v>
      </c>
      <c r="F11" s="11"/>
      <c r="G11" s="11"/>
      <c r="H11" s="13">
        <f t="shared" si="0"/>
        <v>175</v>
      </c>
      <c r="I11" s="13">
        <f t="shared" si="1"/>
        <v>35</v>
      </c>
      <c r="J11" s="13">
        <f>B2*B11</f>
        <v>210</v>
      </c>
    </row>
    <row r="12" spans="1:10">
      <c r="A12" s="14" t="s">
        <v>218</v>
      </c>
      <c r="B12" s="15"/>
      <c r="C12" s="16"/>
      <c r="D12" s="17"/>
      <c r="E12" s="17"/>
      <c r="F12" s="17"/>
      <c r="G12" s="17"/>
      <c r="H12" s="18"/>
      <c r="I12" s="18"/>
      <c r="J12" s="19">
        <f>SUM(J4:J11)</f>
        <v>2270</v>
      </c>
    </row>
    <row r="13" spans="1:10">
      <c r="A13" s="25" t="s">
        <v>219</v>
      </c>
      <c r="B13" s="10">
        <v>4</v>
      </c>
      <c r="C13" s="12">
        <v>41617</v>
      </c>
      <c r="D13" s="11" t="s">
        <v>53</v>
      </c>
      <c r="E13" s="10" t="s">
        <v>54</v>
      </c>
      <c r="F13" s="11"/>
      <c r="G13" s="11"/>
      <c r="H13" s="13">
        <f t="shared" ref="H13:H23" si="2">J13/1.2</f>
        <v>233.33333333333334</v>
      </c>
      <c r="I13" s="13">
        <f t="shared" si="1"/>
        <v>46.666666666666671</v>
      </c>
      <c r="J13" s="13">
        <f>B2*B13</f>
        <v>280</v>
      </c>
    </row>
    <row r="14" spans="1:10">
      <c r="A14" s="25" t="s">
        <v>220</v>
      </c>
      <c r="B14" s="10">
        <v>3</v>
      </c>
      <c r="C14" s="12">
        <v>41617</v>
      </c>
      <c r="D14" s="11" t="s">
        <v>51</v>
      </c>
      <c r="E14" s="11" t="s">
        <v>52</v>
      </c>
      <c r="F14" s="7"/>
      <c r="G14" s="7"/>
      <c r="H14" s="13">
        <f t="shared" si="2"/>
        <v>175</v>
      </c>
      <c r="I14" s="13">
        <f t="shared" si="1"/>
        <v>35</v>
      </c>
      <c r="J14" s="13">
        <f>B2*B14</f>
        <v>210</v>
      </c>
    </row>
    <row r="15" spans="1:10">
      <c r="A15" s="25" t="s">
        <v>221</v>
      </c>
      <c r="B15" s="1">
        <v>2</v>
      </c>
      <c r="C15" s="12">
        <v>41617</v>
      </c>
      <c r="D15" s="11" t="s">
        <v>27</v>
      </c>
      <c r="E15" s="11" t="s">
        <v>172</v>
      </c>
      <c r="F15" s="6"/>
      <c r="G15" s="6"/>
      <c r="H15" s="13">
        <f t="shared" si="2"/>
        <v>116.66666666666667</v>
      </c>
      <c r="I15" s="13">
        <f>H15*20%</f>
        <v>23.333333333333336</v>
      </c>
      <c r="J15" s="13">
        <f>B2*B15</f>
        <v>140</v>
      </c>
    </row>
    <row r="16" spans="1:10">
      <c r="A16" s="25" t="s">
        <v>222</v>
      </c>
      <c r="B16" s="1">
        <v>2</v>
      </c>
      <c r="C16" s="12">
        <v>41627</v>
      </c>
      <c r="D16" s="11" t="s">
        <v>223</v>
      </c>
      <c r="E16" s="6" t="s">
        <v>65</v>
      </c>
      <c r="H16" s="13">
        <f t="shared" si="2"/>
        <v>116.66666666666667</v>
      </c>
      <c r="I16" s="13">
        <f t="shared" ref="I16:I23" si="3">H16*20%</f>
        <v>23.333333333333336</v>
      </c>
      <c r="J16" s="13">
        <f>B2*B16</f>
        <v>140</v>
      </c>
    </row>
    <row r="17" spans="1:10">
      <c r="A17" s="25" t="s">
        <v>224</v>
      </c>
      <c r="B17" s="1">
        <v>2</v>
      </c>
      <c r="C17" s="12">
        <v>41627</v>
      </c>
      <c r="D17" s="11" t="s">
        <v>68</v>
      </c>
      <c r="E17" s="11" t="s">
        <v>166</v>
      </c>
      <c r="F17" s="11"/>
      <c r="G17" s="11"/>
      <c r="H17" s="13">
        <f t="shared" si="2"/>
        <v>116.66666666666667</v>
      </c>
      <c r="I17" s="13">
        <f t="shared" si="3"/>
        <v>23.333333333333336</v>
      </c>
      <c r="J17" s="13">
        <f>B2*B17</f>
        <v>140</v>
      </c>
    </row>
    <row r="18" spans="1:10">
      <c r="A18" s="25" t="s">
        <v>225</v>
      </c>
      <c r="B18" s="1">
        <v>1</v>
      </c>
      <c r="C18" s="12">
        <v>41627</v>
      </c>
      <c r="D18" t="s">
        <v>27</v>
      </c>
      <c r="E18" t="s">
        <v>28</v>
      </c>
      <c r="F18" s="11" t="s">
        <v>173</v>
      </c>
      <c r="G18" s="11" t="s">
        <v>174</v>
      </c>
      <c r="H18" s="13">
        <f t="shared" si="2"/>
        <v>58.333333333333336</v>
      </c>
      <c r="I18" s="13">
        <f t="shared" si="3"/>
        <v>11.666666666666668</v>
      </c>
      <c r="J18" s="13">
        <f>B2*B18</f>
        <v>70</v>
      </c>
    </row>
    <row r="19" spans="1:10">
      <c r="A19" s="25" t="s">
        <v>226</v>
      </c>
      <c r="B19" s="1">
        <v>1</v>
      </c>
      <c r="C19" s="12">
        <v>41627</v>
      </c>
      <c r="D19" s="11" t="s">
        <v>72</v>
      </c>
      <c r="E19" s="11" t="s">
        <v>73</v>
      </c>
      <c r="H19" s="13">
        <f t="shared" si="2"/>
        <v>58.333333333333336</v>
      </c>
      <c r="I19" s="13">
        <f t="shared" si="3"/>
        <v>11.666666666666668</v>
      </c>
      <c r="J19" s="13">
        <f>B2*B19</f>
        <v>70</v>
      </c>
    </row>
    <row r="20" spans="1:10">
      <c r="A20" s="25" t="s">
        <v>227</v>
      </c>
      <c r="B20" s="1">
        <v>1</v>
      </c>
      <c r="C20" s="12">
        <v>41632</v>
      </c>
      <c r="D20" s="11" t="s">
        <v>51</v>
      </c>
      <c r="E20" s="11" t="s">
        <v>52</v>
      </c>
      <c r="H20" s="13">
        <f t="shared" si="2"/>
        <v>58.333333333333336</v>
      </c>
      <c r="I20" s="13">
        <f t="shared" si="3"/>
        <v>11.666666666666668</v>
      </c>
      <c r="J20" s="13">
        <f>B2*B20</f>
        <v>70</v>
      </c>
    </row>
    <row r="21" spans="1:10">
      <c r="A21" s="25" t="s">
        <v>228</v>
      </c>
      <c r="B21" s="10" t="s">
        <v>184</v>
      </c>
      <c r="C21" s="12">
        <v>41639</v>
      </c>
      <c r="D21" s="11" t="s">
        <v>77</v>
      </c>
      <c r="E21" s="11"/>
      <c r="H21" s="13">
        <f t="shared" si="2"/>
        <v>83.333333333333343</v>
      </c>
      <c r="I21" s="13">
        <f t="shared" si="3"/>
        <v>16.666666666666668</v>
      </c>
      <c r="J21" s="13">
        <v>100</v>
      </c>
    </row>
    <row r="22" spans="1:10">
      <c r="A22" s="25" t="s">
        <v>229</v>
      </c>
      <c r="B22" s="10">
        <v>1</v>
      </c>
      <c r="C22" s="12">
        <v>41639</v>
      </c>
      <c r="D22" s="11" t="s">
        <v>68</v>
      </c>
      <c r="E22" s="11" t="s">
        <v>166</v>
      </c>
      <c r="H22" s="13">
        <f t="shared" si="2"/>
        <v>58.333333333333336</v>
      </c>
      <c r="I22" s="13">
        <f t="shared" si="3"/>
        <v>11.666666666666668</v>
      </c>
      <c r="J22" s="13">
        <f>B2*B22</f>
        <v>70</v>
      </c>
    </row>
    <row r="23" spans="1:10">
      <c r="A23" s="25" t="s">
        <v>230</v>
      </c>
      <c r="B23" s="10">
        <v>1</v>
      </c>
      <c r="C23" s="12">
        <v>41639</v>
      </c>
      <c r="D23" s="11" t="s">
        <v>27</v>
      </c>
      <c r="E23" s="11" t="s">
        <v>172</v>
      </c>
      <c r="H23" s="13">
        <f t="shared" si="2"/>
        <v>58.333333333333336</v>
      </c>
      <c r="I23" s="13">
        <f t="shared" si="3"/>
        <v>11.666666666666668</v>
      </c>
      <c r="J23" s="13">
        <f>B2*B23</f>
        <v>70</v>
      </c>
    </row>
    <row r="24" spans="1:10">
      <c r="A24" s="14" t="s">
        <v>231</v>
      </c>
      <c r="B24" s="20"/>
      <c r="C24" s="20"/>
      <c r="D24" s="20"/>
      <c r="E24" s="20"/>
      <c r="F24" s="20"/>
      <c r="G24" s="20"/>
      <c r="H24" s="20"/>
      <c r="I24" s="20"/>
      <c r="J24" s="21">
        <f>SUM(J13:J20)</f>
        <v>1120</v>
      </c>
    </row>
    <row r="25" spans="1:10">
      <c r="J25" s="8"/>
    </row>
    <row r="27" spans="1:10">
      <c r="A27" s="22" t="s">
        <v>199</v>
      </c>
      <c r="B27" s="23"/>
      <c r="C27" s="23"/>
      <c r="D27" s="23"/>
      <c r="E27" s="23"/>
      <c r="F27" s="23"/>
      <c r="G27" s="23"/>
      <c r="H27" s="23"/>
      <c r="I27" s="23"/>
      <c r="J27" s="24">
        <f>J12+J24</f>
        <v>3390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AFEP050</dc:creator>
  <cp:lastModifiedBy>axel</cp:lastModifiedBy>
  <cp:lastPrinted>2014-02-10T23:30:11Z</cp:lastPrinted>
  <dcterms:created xsi:type="dcterms:W3CDTF">2013-09-23T13:17:53Z</dcterms:created>
  <dcterms:modified xsi:type="dcterms:W3CDTF">2014-05-01T17:54:14Z</dcterms:modified>
</cp:coreProperties>
</file>