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0" yWindow="-440" windowWidth="25600" windowHeight="160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8" i="1"/>
  <c r="F45" i="1"/>
  <c r="F49" i="1"/>
  <c r="C12" i="1"/>
  <c r="C17" i="1"/>
  <c r="C7" i="1"/>
  <c r="C8" i="1"/>
  <c r="C24" i="1"/>
  <c r="C25" i="1"/>
  <c r="C27" i="1"/>
  <c r="F48" i="1"/>
  <c r="F50" i="1"/>
  <c r="C34" i="1"/>
  <c r="C38" i="1"/>
  <c r="C45" i="1"/>
  <c r="C49" i="1"/>
  <c r="C48" i="1"/>
  <c r="C50" i="1"/>
  <c r="C53" i="1"/>
  <c r="C54" i="1"/>
  <c r="E54" i="1"/>
  <c r="C55" i="1"/>
  <c r="E55" i="1"/>
  <c r="C56" i="1"/>
  <c r="E56" i="1"/>
  <c r="C57" i="1"/>
  <c r="E57" i="1"/>
  <c r="E53" i="1"/>
  <c r="F8" i="1"/>
  <c r="F24" i="1"/>
  <c r="F25" i="1"/>
  <c r="F27" i="1"/>
</calcChain>
</file>

<file path=xl/sharedStrings.xml><?xml version="1.0" encoding="utf-8"?>
<sst xmlns="http://schemas.openxmlformats.org/spreadsheetml/2006/main" count="86" uniqueCount="50">
  <si>
    <t>immobilier</t>
  </si>
  <si>
    <t>loyer</t>
  </si>
  <si>
    <t>charges</t>
  </si>
  <si>
    <t>taxe fonciere</t>
  </si>
  <si>
    <t>taxe bureau</t>
  </si>
  <si>
    <t>ann h.t.</t>
  </si>
  <si>
    <t>soustotal immo</t>
  </si>
  <si>
    <t>charges autres</t>
  </si>
  <si>
    <t>salaire Evelyne</t>
  </si>
  <si>
    <t>gardiennage</t>
  </si>
  <si>
    <t>logiciel prise rdv</t>
  </si>
  <si>
    <t>internet/tel</t>
  </si>
  <si>
    <t>ménage</t>
  </si>
  <si>
    <t>design archi intérieure</t>
  </si>
  <si>
    <t>travaux</t>
  </si>
  <si>
    <t>domotique</t>
  </si>
  <si>
    <t>total frais départ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</si>
  <si>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</si>
  <si>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</si>
  <si>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</si>
  <si>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</si>
  <si>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</si>
  <si>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</si>
  <si>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</si>
  <si>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</si>
  <si>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</si>
  <si>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nd salle</t>
  </si>
  <si>
    <t>tarif</t>
  </si>
  <si>
    <t>heures par jour de loc</t>
  </si>
  <si>
    <t>dépenses de départ (année 1)</t>
  </si>
  <si>
    <t>rentabilité</t>
  </si>
  <si>
    <t>1ere année</t>
  </si>
  <si>
    <t>C.A. loc gde salle annuel</t>
  </si>
  <si>
    <t>années suivantes</t>
  </si>
  <si>
    <t>résultat brut annuel</t>
  </si>
  <si>
    <t>dépenses</t>
  </si>
  <si>
    <t>revenus</t>
  </si>
  <si>
    <t>ss tot charges autres</t>
  </si>
  <si>
    <t>cabines</t>
  </si>
  <si>
    <t>salle</t>
  </si>
  <si>
    <t>prévision C.A.</t>
  </si>
  <si>
    <t>TOTAL Charges annuelles</t>
  </si>
  <si>
    <t>report dépenses départ</t>
  </si>
  <si>
    <t>Frais Exeptionels 1ere année</t>
  </si>
  <si>
    <t>business plan</t>
  </si>
  <si>
    <t>dépôt garantie location</t>
  </si>
  <si>
    <t>Long terme</t>
  </si>
  <si>
    <t>cumulé</t>
  </si>
  <si>
    <t>moyenne par an</t>
  </si>
  <si>
    <t>sur (ans):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</si>
</sst>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5" borderId="3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5" borderId="1" xfId="0" applyNumberFormat="1" applyFill="1" applyBorder="1"/>
    <xf numFmtId="3" fontId="0" fillId="0" borderId="6" xfId="0" applyNumberFormat="1" applyBorder="1"/>
    <xf numFmtId="3" fontId="0" fillId="4" borderId="1" xfId="0" applyNumberFormat="1" applyFill="1" applyBorder="1"/>
    <xf numFmtId="3" fontId="0" fillId="4" borderId="6" xfId="0" applyNumberFormat="1" applyFill="1" applyBorder="1"/>
    <xf numFmtId="3" fontId="0" fillId="0" borderId="7" xfId="0" applyNumberFormat="1" applyBorder="1"/>
    <xf numFmtId="3" fontId="0" fillId="4" borderId="8" xfId="0" applyNumberFormat="1" applyFill="1" applyBorder="1"/>
    <xf numFmtId="3" fontId="0" fillId="5" borderId="8" xfId="0" applyNumberFormat="1" applyFill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2" borderId="1" xfId="0" applyNumberFormat="1" applyFill="1" applyBorder="1"/>
    <xf numFmtId="3" fontId="0" fillId="2" borderId="6" xfId="0" applyNumberFormat="1" applyFill="1" applyBorder="1"/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3" borderId="1" xfId="0" applyNumberFormat="1" applyFill="1" applyBorder="1"/>
    <xf numFmtId="3" fontId="0" fillId="3" borderId="6" xfId="0" applyNumberFormat="1" applyFill="1" applyBorder="1"/>
    <xf numFmtId="164" fontId="7" fillId="0" borderId="8" xfId="0" applyNumberFormat="1" applyFont="1" applyBorder="1"/>
    <xf numFmtId="3" fontId="3" fillId="5" borderId="8" xfId="0" applyNumberFormat="1" applyFont="1" applyFill="1" applyBorder="1"/>
    <xf numFmtId="164" fontId="7" fillId="0" borderId="9" xfId="0" applyNumberFormat="1" applyFont="1" applyBorder="1"/>
    <xf numFmtId="3" fontId="0" fillId="0" borderId="2" xfId="0" applyNumberFormat="1" applyBorder="1" applyAlignment="1">
      <alignment horizontal="right"/>
    </xf>
    <xf numFmtId="164" fontId="0" fillId="0" borderId="1" xfId="0" applyNumberFormat="1" applyBorder="1"/>
    <xf numFmtId="164" fontId="0" fillId="5" borderId="1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0" fillId="5" borderId="8" xfId="0" applyNumberFormat="1" applyFill="1" applyBorder="1"/>
    <xf numFmtId="164" fontId="0" fillId="0" borderId="9" xfId="0" applyNumberFormat="1" applyBorder="1"/>
  </cellXfs>
  <cellStyles count="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tabSelected="1" topLeftCell="A38" workbookViewId="0">
      <selection activeCell="F64" sqref="F64"/>
    </sheetView>
  </sheetViews>
  <sheetFormatPr baseColWidth="10" defaultRowHeight="14" x14ac:dyDescent="0"/>
  <cols>
    <col min="1" max="1" width="16.6640625" style="1" customWidth="1"/>
    <col min="2" max="2" width="22.1640625" style="1" customWidth="1"/>
    <col min="3" max="3" width="10.83203125" style="1"/>
    <col min="4" max="4" width="1.83203125" style="2" customWidth="1"/>
    <col min="5" max="5" width="23.33203125" style="1" customWidth="1"/>
    <col min="6" max="6" width="10.83203125" style="1"/>
    <col min="7" max="7" width="2.1640625" style="3" customWidth="1"/>
    <col min="8" max="8" width="24" style="1" customWidth="1"/>
    <col min="9" max="16384" width="10.83203125" style="1"/>
  </cols>
  <sheetData>
    <row r="1" spans="1:6" ht="19" thickBot="1">
      <c r="A1" s="4" t="s">
        <v>44</v>
      </c>
      <c r="B1" s="5" t="s">
        <v>31</v>
      </c>
      <c r="C1" s="5"/>
      <c r="D1" s="6"/>
      <c r="E1" s="5" t="s">
        <v>33</v>
      </c>
      <c r="F1" s="5"/>
    </row>
    <row r="2" spans="1:6">
      <c r="A2" s="1" t="s">
        <v>0</v>
      </c>
      <c r="B2" s="8"/>
      <c r="C2" s="9" t="s">
        <v>5</v>
      </c>
      <c r="D2" s="10"/>
      <c r="E2" s="9"/>
      <c r="F2" s="11" t="s">
        <v>5</v>
      </c>
    </row>
    <row r="3" spans="1:6">
      <c r="B3" s="12" t="s">
        <v>1</v>
      </c>
      <c r="C3" s="13">
        <v>32200</v>
      </c>
      <c r="D3" s="14"/>
      <c r="E3" s="13" t="s">
        <v>1</v>
      </c>
      <c r="F3" s="15">
        <v>32200</v>
      </c>
    </row>
    <row r="4" spans="1:6">
      <c r="B4" s="12" t="s">
        <v>2</v>
      </c>
      <c r="C4" s="13">
        <v>1300</v>
      </c>
      <c r="D4" s="14"/>
      <c r="E4" s="13" t="s">
        <v>2</v>
      </c>
      <c r="F4" s="15">
        <v>1300</v>
      </c>
    </row>
    <row r="5" spans="1:6">
      <c r="B5" s="12" t="s">
        <v>3</v>
      </c>
      <c r="C5" s="13">
        <v>5223</v>
      </c>
      <c r="D5" s="14"/>
      <c r="E5" s="13" t="s">
        <v>3</v>
      </c>
      <c r="F5" s="15">
        <v>5223</v>
      </c>
    </row>
    <row r="6" spans="1:6">
      <c r="B6" s="12" t="s">
        <v>4</v>
      </c>
      <c r="C6" s="13">
        <v>1824</v>
      </c>
      <c r="D6" s="14"/>
      <c r="E6" s="13" t="s">
        <v>4</v>
      </c>
      <c r="F6" s="15">
        <v>1824</v>
      </c>
    </row>
    <row r="7" spans="1:6">
      <c r="B7" s="12" t="s">
        <v>42</v>
      </c>
      <c r="C7" s="13">
        <f>C17</f>
        <v>37050</v>
      </c>
      <c r="D7" s="14"/>
      <c r="E7" s="13"/>
      <c r="F7" s="15"/>
    </row>
    <row r="8" spans="1:6" ht="15" thickBot="1">
      <c r="B8" s="18" t="s">
        <v>6</v>
      </c>
      <c r="C8" s="19">
        <f>SUM(C3:C7)</f>
        <v>77597</v>
      </c>
      <c r="D8" s="20"/>
      <c r="E8" s="21" t="s">
        <v>6</v>
      </c>
      <c r="F8" s="22">
        <f>SUM(F3:F6)</f>
        <v>40547</v>
      </c>
    </row>
    <row r="9" spans="1:6" ht="15" thickBot="1"/>
    <row r="10" spans="1:6" ht="18">
      <c r="B10" s="25" t="s">
        <v>43</v>
      </c>
      <c r="C10" s="26"/>
    </row>
    <row r="11" spans="1:6">
      <c r="B11" s="12" t="s">
        <v>29</v>
      </c>
      <c r="C11" s="15"/>
    </row>
    <row r="12" spans="1:6">
      <c r="B12" s="12" t="s">
        <v>45</v>
      </c>
      <c r="C12" s="24">
        <f>C3/4</f>
        <v>8050</v>
      </c>
    </row>
    <row r="13" spans="1:6">
      <c r="B13" s="12" t="s">
        <v>13</v>
      </c>
      <c r="C13" s="15">
        <v>6000</v>
      </c>
    </row>
    <row r="14" spans="1:6">
      <c r="B14" s="12" t="s">
        <v>14</v>
      </c>
      <c r="C14" s="15">
        <v>20000</v>
      </c>
    </row>
    <row r="15" spans="1:6">
      <c r="B15" s="12" t="s">
        <v>15</v>
      </c>
      <c r="C15" s="15">
        <v>3000</v>
      </c>
    </row>
    <row r="16" spans="1:6">
      <c r="B16" s="12"/>
      <c r="C16" s="15"/>
    </row>
    <row r="17" spans="1:6" ht="15" thickBot="1">
      <c r="B17" s="18" t="s">
        <v>16</v>
      </c>
      <c r="C17" s="22">
        <f>SUM(C12:C15)</f>
        <v>37050</v>
      </c>
    </row>
    <row r="18" spans="1:6" ht="15" thickBot="1"/>
    <row r="19" spans="1:6">
      <c r="A19" s="1" t="s">
        <v>7</v>
      </c>
      <c r="B19" s="8"/>
      <c r="C19" s="9" t="s">
        <v>5</v>
      </c>
      <c r="D19" s="10"/>
      <c r="E19" s="9"/>
      <c r="F19" s="11" t="s">
        <v>5</v>
      </c>
    </row>
    <row r="20" spans="1:6">
      <c r="B20" s="12" t="s">
        <v>8</v>
      </c>
      <c r="C20" s="13">
        <v>75000</v>
      </c>
      <c r="D20" s="14"/>
      <c r="E20" s="13" t="s">
        <v>8</v>
      </c>
      <c r="F20" s="15">
        <v>75000</v>
      </c>
    </row>
    <row r="21" spans="1:6">
      <c r="B21" s="12" t="s">
        <v>11</v>
      </c>
      <c r="C21" s="13">
        <v>400</v>
      </c>
      <c r="D21" s="14"/>
      <c r="E21" s="13" t="s">
        <v>11</v>
      </c>
      <c r="F21" s="15">
        <v>400</v>
      </c>
    </row>
    <row r="22" spans="1:6">
      <c r="B22" s="12" t="s">
        <v>9</v>
      </c>
      <c r="C22" s="13">
        <v>3000</v>
      </c>
      <c r="D22" s="14"/>
      <c r="E22" s="13" t="s">
        <v>9</v>
      </c>
      <c r="F22" s="15">
        <v>3000</v>
      </c>
    </row>
    <row r="23" spans="1:6">
      <c r="B23" s="12" t="s">
        <v>10</v>
      </c>
      <c r="C23" s="13">
        <v>500</v>
      </c>
      <c r="D23" s="14"/>
      <c r="E23" s="13" t="s">
        <v>10</v>
      </c>
      <c r="F23" s="15">
        <v>500</v>
      </c>
    </row>
    <row r="24" spans="1:6">
      <c r="B24" s="12" t="s">
        <v>12</v>
      </c>
      <c r="C24" s="13">
        <f>21*200</f>
        <v>4200</v>
      </c>
      <c r="D24" s="14"/>
      <c r="E24" s="13" t="s">
        <v>12</v>
      </c>
      <c r="F24" s="15">
        <f>21*200</f>
        <v>4200</v>
      </c>
    </row>
    <row r="25" spans="1:6">
      <c r="B25" s="12" t="s">
        <v>37</v>
      </c>
      <c r="C25" s="16">
        <f>SUM(C20:C24)</f>
        <v>83100</v>
      </c>
      <c r="D25" s="14"/>
      <c r="E25" s="13" t="s">
        <v>37</v>
      </c>
      <c r="F25" s="17">
        <f>SUM(F20:F24)</f>
        <v>83100</v>
      </c>
    </row>
    <row r="26" spans="1:6">
      <c r="B26" s="12"/>
      <c r="C26" s="13"/>
      <c r="D26" s="14"/>
      <c r="E26" s="13"/>
      <c r="F26" s="15"/>
    </row>
    <row r="27" spans="1:6" ht="15" thickBot="1">
      <c r="B27" s="18" t="s">
        <v>41</v>
      </c>
      <c r="C27" s="19">
        <f>C8+C25</f>
        <v>160697</v>
      </c>
      <c r="D27" s="20"/>
      <c r="E27" s="21" t="s">
        <v>41</v>
      </c>
      <c r="F27" s="22">
        <f>F8+F25</f>
        <v>123647</v>
      </c>
    </row>
    <row r="28" spans="1:6" ht="15" thickBot="1"/>
    <row r="29" spans="1:6">
      <c r="A29" s="1" t="s">
        <v>40</v>
      </c>
      <c r="B29" s="8" t="s">
        <v>31</v>
      </c>
      <c r="C29" s="9"/>
      <c r="D29" s="10"/>
      <c r="E29" s="9" t="s">
        <v>33</v>
      </c>
      <c r="F29" s="11"/>
    </row>
    <row r="30" spans="1:6">
      <c r="A30" s="1" t="s">
        <v>38</v>
      </c>
      <c r="B30" s="12" t="s">
        <v>17</v>
      </c>
      <c r="C30" s="13">
        <v>11</v>
      </c>
      <c r="D30" s="14"/>
      <c r="E30" s="13" t="s">
        <v>17</v>
      </c>
      <c r="F30" s="15">
        <v>11</v>
      </c>
    </row>
    <row r="31" spans="1:6">
      <c r="B31" s="12" t="s">
        <v>18</v>
      </c>
      <c r="C31" s="23">
        <v>17</v>
      </c>
      <c r="D31" s="14"/>
      <c r="E31" s="13" t="s">
        <v>18</v>
      </c>
      <c r="F31" s="24">
        <v>17</v>
      </c>
    </row>
    <row r="32" spans="1:6">
      <c r="B32" s="12" t="s">
        <v>19</v>
      </c>
      <c r="C32" s="23">
        <v>15</v>
      </c>
      <c r="D32" s="14"/>
      <c r="E32" s="13" t="s">
        <v>19</v>
      </c>
      <c r="F32" s="24">
        <v>15</v>
      </c>
    </row>
    <row r="33" spans="1:6">
      <c r="B33" s="12" t="s">
        <v>20</v>
      </c>
      <c r="C33" s="23">
        <v>65</v>
      </c>
      <c r="D33" s="14"/>
      <c r="E33" s="13" t="s">
        <v>20</v>
      </c>
      <c r="F33" s="24">
        <v>65</v>
      </c>
    </row>
    <row r="34" spans="1:6">
      <c r="B34" s="12" t="s">
        <v>21</v>
      </c>
      <c r="C34" s="13">
        <f>0.01*(C33*C31+(100-65)*C32)</f>
        <v>16.3</v>
      </c>
      <c r="D34" s="14"/>
      <c r="E34" s="13" t="s">
        <v>21</v>
      </c>
      <c r="F34" s="15">
        <f>0.01*(F33*F31+(100-65)*F32)</f>
        <v>16.3</v>
      </c>
    </row>
    <row r="35" spans="1:6">
      <c r="B35" s="12" t="s">
        <v>22</v>
      </c>
      <c r="C35" s="23">
        <v>3</v>
      </c>
      <c r="D35" s="14"/>
      <c r="E35" s="13" t="s">
        <v>22</v>
      </c>
      <c r="F35" s="24">
        <v>6</v>
      </c>
    </row>
    <row r="36" spans="1:6">
      <c r="B36" s="12" t="s">
        <v>23</v>
      </c>
      <c r="C36" s="23">
        <v>4</v>
      </c>
      <c r="D36" s="14"/>
      <c r="E36" s="13" t="s">
        <v>23</v>
      </c>
      <c r="F36" s="24">
        <v>5</v>
      </c>
    </row>
    <row r="37" spans="1:6">
      <c r="B37" s="12" t="s">
        <v>24</v>
      </c>
      <c r="C37" s="23">
        <v>48</v>
      </c>
      <c r="D37" s="14"/>
      <c r="E37" s="13" t="s">
        <v>24</v>
      </c>
      <c r="F37" s="24">
        <v>48</v>
      </c>
    </row>
    <row r="38" spans="1:6" ht="15" thickBot="1">
      <c r="B38" s="18" t="s">
        <v>25</v>
      </c>
      <c r="C38" s="19">
        <f>C30*C34*C35*C36*C37</f>
        <v>103276.80000000002</v>
      </c>
      <c r="D38" s="20"/>
      <c r="E38" s="21" t="s">
        <v>25</v>
      </c>
      <c r="F38" s="22">
        <f>F30*F34*F35*F36*F37</f>
        <v>258192.00000000006</v>
      </c>
    </row>
    <row r="39" spans="1:6" ht="15" thickBot="1"/>
    <row r="40" spans="1:6">
      <c r="A40" s="1" t="s">
        <v>39</v>
      </c>
      <c r="B40" s="8" t="s">
        <v>26</v>
      </c>
      <c r="C40" s="9">
        <v>1</v>
      </c>
      <c r="D40" s="10"/>
      <c r="E40" s="9" t="s">
        <v>26</v>
      </c>
      <c r="F40" s="11">
        <v>1</v>
      </c>
    </row>
    <row r="41" spans="1:6">
      <c r="B41" s="12" t="s">
        <v>27</v>
      </c>
      <c r="C41" s="23">
        <v>25</v>
      </c>
      <c r="D41" s="14"/>
      <c r="E41" s="13" t="s">
        <v>27</v>
      </c>
      <c r="F41" s="24">
        <v>25</v>
      </c>
    </row>
    <row r="42" spans="1:6">
      <c r="B42" s="12" t="s">
        <v>28</v>
      </c>
      <c r="C42" s="23">
        <v>2</v>
      </c>
      <c r="D42" s="14"/>
      <c r="E42" s="13" t="s">
        <v>28</v>
      </c>
      <c r="F42" s="24">
        <v>2</v>
      </c>
    </row>
    <row r="43" spans="1:6">
      <c r="B43" s="12" t="s">
        <v>23</v>
      </c>
      <c r="C43" s="23">
        <v>6</v>
      </c>
      <c r="D43" s="14"/>
      <c r="E43" s="13" t="s">
        <v>23</v>
      </c>
      <c r="F43" s="24">
        <v>6</v>
      </c>
    </row>
    <row r="44" spans="1:6">
      <c r="B44" s="12" t="s">
        <v>24</v>
      </c>
      <c r="C44" s="23">
        <v>48</v>
      </c>
      <c r="D44" s="14"/>
      <c r="E44" s="13" t="s">
        <v>24</v>
      </c>
      <c r="F44" s="24">
        <v>48</v>
      </c>
    </row>
    <row r="45" spans="1:6" ht="15" thickBot="1">
      <c r="B45" s="18" t="s">
        <v>32</v>
      </c>
      <c r="C45" s="19">
        <f>C40*C41*C42*C43*C44</f>
        <v>14400</v>
      </c>
      <c r="D45" s="20"/>
      <c r="E45" s="21" t="s">
        <v>32</v>
      </c>
      <c r="F45" s="22">
        <f>F40*F41*F42*F43*F44</f>
        <v>14400</v>
      </c>
    </row>
    <row r="46" spans="1:6" ht="15" thickBot="1"/>
    <row r="47" spans="1:6" ht="18">
      <c r="A47" s="7" t="s">
        <v>30</v>
      </c>
      <c r="B47" s="27" t="s">
        <v>31</v>
      </c>
      <c r="C47" s="28"/>
      <c r="D47" s="29"/>
      <c r="E47" s="28" t="s">
        <v>33</v>
      </c>
      <c r="F47" s="30"/>
    </row>
    <row r="48" spans="1:6">
      <c r="B48" s="12" t="s">
        <v>35</v>
      </c>
      <c r="C48" s="31">
        <f>C27</f>
        <v>160697</v>
      </c>
      <c r="D48" s="14"/>
      <c r="E48" s="13"/>
      <c r="F48" s="32">
        <f>C27</f>
        <v>160697</v>
      </c>
    </row>
    <row r="49" spans="1:6">
      <c r="B49" s="12" t="s">
        <v>36</v>
      </c>
      <c r="C49" s="13">
        <f>C38+C45</f>
        <v>117676.80000000002</v>
      </c>
      <c r="D49" s="14"/>
      <c r="E49" s="13"/>
      <c r="F49" s="15">
        <f>F38+F45</f>
        <v>272592.00000000006</v>
      </c>
    </row>
    <row r="50" spans="1:6" ht="15" thickBot="1">
      <c r="B50" s="18" t="s">
        <v>34</v>
      </c>
      <c r="C50" s="33">
        <f>C49-C48</f>
        <v>-43020.199999999983</v>
      </c>
      <c r="D50" s="34"/>
      <c r="E50" s="21"/>
      <c r="F50" s="35">
        <f>F49-F48</f>
        <v>111895.00000000006</v>
      </c>
    </row>
    <row r="51" spans="1:6" ht="15" thickBot="1"/>
    <row r="52" spans="1:6">
      <c r="A52" s="7" t="s">
        <v>46</v>
      </c>
      <c r="B52" s="36" t="s">
        <v>49</v>
      </c>
      <c r="C52" s="9" t="s">
        <v>47</v>
      </c>
      <c r="D52" s="10"/>
      <c r="E52" s="11" t="s">
        <v>48</v>
      </c>
    </row>
    <row r="53" spans="1:6">
      <c r="B53" s="12">
        <v>1</v>
      </c>
      <c r="C53" s="37">
        <f>C50</f>
        <v>-43020.199999999983</v>
      </c>
      <c r="D53" s="38"/>
      <c r="E53" s="39">
        <f>C53/B53</f>
        <v>-43020.199999999983</v>
      </c>
    </row>
    <row r="54" spans="1:6">
      <c r="B54" s="12">
        <v>2</v>
      </c>
      <c r="C54" s="37">
        <f>F50+C53</f>
        <v>68874.800000000076</v>
      </c>
      <c r="D54" s="38"/>
      <c r="E54" s="39">
        <f t="shared" ref="E54:E57" si="0">C54/B54</f>
        <v>34437.400000000038</v>
      </c>
    </row>
    <row r="55" spans="1:6">
      <c r="B55" s="12">
        <v>3</v>
      </c>
      <c r="C55" s="37">
        <f>C54+$F$50</f>
        <v>180769.80000000013</v>
      </c>
      <c r="D55" s="38"/>
      <c r="E55" s="39">
        <f t="shared" si="0"/>
        <v>60256.600000000042</v>
      </c>
    </row>
    <row r="56" spans="1:6">
      <c r="B56" s="12">
        <v>4</v>
      </c>
      <c r="C56" s="37">
        <f t="shared" ref="C56:C57" si="1">C55+$F$50</f>
        <v>292664.80000000016</v>
      </c>
      <c r="D56" s="38"/>
      <c r="E56" s="39">
        <f t="shared" si="0"/>
        <v>73166.200000000041</v>
      </c>
    </row>
    <row r="57" spans="1:6" ht="15" thickBot="1">
      <c r="B57" s="18">
        <v>5</v>
      </c>
      <c r="C57" s="40">
        <f t="shared" si="1"/>
        <v>404559.80000000022</v>
      </c>
      <c r="D57" s="41"/>
      <c r="E57" s="42">
        <f t="shared" si="0"/>
        <v>80911.96000000005</v>
      </c>
    </row>
  </sheetData>
  <mergeCells count="3">
    <mergeCell ref="B1:C1"/>
    <mergeCell ref="E1:F1"/>
    <mergeCell ref="B10:C10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Axel Revellat</cp:lastModifiedBy>
  <cp:lastPrinted>2014-11-12T11:25:31Z</cp:lastPrinted>
  <dcterms:created xsi:type="dcterms:W3CDTF">2014-11-12T08:29:06Z</dcterms:created>
  <dcterms:modified xsi:type="dcterms:W3CDTF">2014-11-12T11:27:18Z</dcterms:modified>
</cp:coreProperties>
</file>