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0" windowWidth="15480" windowHeight="8415"/>
  </bookViews>
  <sheets>
    <sheet name="Recap" sheetId="2" r:id="rId1"/>
    <sheet name="Feuil3" sheetId="3" r:id="rId2"/>
    <sheet name="Feuil1" sheetId="4" r:id="rId3"/>
  </sheets>
  <definedNames>
    <definedName name="_xlnm.Print_Area" localSheetId="0">Recap!$A$1:$I$71</definedName>
  </definedNames>
  <calcPr calcId="125725"/>
</workbook>
</file>

<file path=xl/calcChain.xml><?xml version="1.0" encoding="utf-8"?>
<calcChain xmlns="http://schemas.openxmlformats.org/spreadsheetml/2006/main">
  <c r="F6" i="2"/>
  <c r="F50" s="1"/>
  <c r="F68" s="1"/>
  <c r="A68"/>
  <c r="F66"/>
  <c r="F52"/>
  <c r="F45"/>
  <c r="F41"/>
  <c r="F32"/>
  <c r="F26"/>
  <c r="F19"/>
  <c r="F60"/>
</calcChain>
</file>

<file path=xl/sharedStrings.xml><?xml version="1.0" encoding="utf-8"?>
<sst xmlns="http://schemas.openxmlformats.org/spreadsheetml/2006/main" count="101" uniqueCount="83">
  <si>
    <t>Compagnie</t>
  </si>
  <si>
    <t>Date d'Effet</t>
  </si>
  <si>
    <t>Lanson Gerard et Madeleine</t>
  </si>
  <si>
    <t>MADELEINE</t>
  </si>
  <si>
    <t>ACTIONS</t>
  </si>
  <si>
    <t>GERARD</t>
  </si>
  <si>
    <t>TOTAL Gérard et Madeleine</t>
  </si>
  <si>
    <t>A270072</t>
  </si>
  <si>
    <t>Rachat total</t>
  </si>
  <si>
    <t>Rachat à terme</t>
  </si>
  <si>
    <t>ALLOCATION D'ACTIFS</t>
  </si>
  <si>
    <t>V. L.</t>
  </si>
  <si>
    <t>Répartition des fonds</t>
  </si>
  <si>
    <t>N° Contrat</t>
  </si>
  <si>
    <t>Rachats prog.</t>
  </si>
  <si>
    <t>Echiquier Vie</t>
  </si>
  <si>
    <t>SwissLife Evolution (Fourgours)</t>
  </si>
  <si>
    <t>SwissLife Strategic</t>
  </si>
  <si>
    <t>F. Echiquier Cpte Titres joint</t>
  </si>
  <si>
    <t>F. Echiquier PEA</t>
  </si>
  <si>
    <t xml:space="preserve"> 16-12-1997</t>
  </si>
  <si>
    <t>GENERALI XAELIDIA</t>
  </si>
  <si>
    <t>GENERALI XAELIDIA PEP</t>
  </si>
  <si>
    <t>GENERALI XAELIDIA PHI</t>
  </si>
  <si>
    <t>Trimestriels</t>
  </si>
  <si>
    <t>Dette : 28 913</t>
  </si>
  <si>
    <t>Objectif :</t>
  </si>
  <si>
    <t>6000 € / Trim.</t>
  </si>
  <si>
    <t>Carmignac Commodities</t>
  </si>
  <si>
    <t>Carmignac Euro-Entrepreneurs</t>
  </si>
  <si>
    <t>Carmignac Profil Reactif 100</t>
  </si>
  <si>
    <t>Centifolia C</t>
  </si>
  <si>
    <t>SAINT-HONORE CHINE</t>
  </si>
  <si>
    <t>Saint-Honoré Inde</t>
  </si>
  <si>
    <t>Tricolore Rendement C</t>
  </si>
  <si>
    <t>BGF - Latin America A2 (USD)</t>
  </si>
  <si>
    <t>HSBC GIF PanEuro Eq AC EUR</t>
  </si>
  <si>
    <t>Baring Eastern Europe €</t>
  </si>
  <si>
    <t>Templeton Asian Growth A Dis</t>
  </si>
  <si>
    <t>St Honoré Chine</t>
  </si>
  <si>
    <t>SLF (France) Harmonie</t>
  </si>
  <si>
    <t>SLF (France) Vitalité</t>
  </si>
  <si>
    <t>Support en devises</t>
  </si>
  <si>
    <t>Mat. 1ères</t>
  </si>
  <si>
    <t>Actions Européen</t>
  </si>
  <si>
    <t>Strat.discrétionnaire</t>
  </si>
  <si>
    <t>Emergent</t>
  </si>
  <si>
    <t>Actions France</t>
  </si>
  <si>
    <t>Actions européen</t>
  </si>
  <si>
    <t>Echiquier Patrimoine</t>
  </si>
  <si>
    <t>Euro-Epargne</t>
  </si>
  <si>
    <t>Adequity Multigestion</t>
  </si>
  <si>
    <t>Fidelity Fds Sel Intl</t>
  </si>
  <si>
    <t>Fidelity Fds Sel Europe</t>
  </si>
  <si>
    <t>Fonds En Euros</t>
  </si>
  <si>
    <t>DIVA</t>
  </si>
  <si>
    <t>IPCM Alpha Jet</t>
  </si>
  <si>
    <t>Carmignac Investissement Latitude</t>
  </si>
  <si>
    <t>Carmignac Patrimoine</t>
  </si>
  <si>
    <t>FCP</t>
  </si>
  <si>
    <t>Euro</t>
  </si>
  <si>
    <t>SICAV</t>
  </si>
  <si>
    <t>Fond structuré</t>
  </si>
  <si>
    <t>Patrimonial</t>
  </si>
  <si>
    <t>euros</t>
  </si>
  <si>
    <t xml:space="preserve">Agressor </t>
  </si>
  <si>
    <t>Actions françaises</t>
  </si>
  <si>
    <t>Echiquier patrimoine</t>
  </si>
  <si>
    <t>123 Convictions</t>
  </si>
  <si>
    <t>Agressor PEA</t>
  </si>
  <si>
    <t>Echiquier Agenor</t>
  </si>
  <si>
    <t>Echiquier Major</t>
  </si>
  <si>
    <t>123 CONVICTIONS</t>
  </si>
  <si>
    <t>AGRESSOR PEA</t>
  </si>
  <si>
    <t>ECHIQUIER AGENOR</t>
  </si>
  <si>
    <t>ECHIQUIER JUNIOR</t>
  </si>
  <si>
    <t>ECHIQUIER MAJOR</t>
  </si>
  <si>
    <t>ECHIQUIER QUATUOR</t>
  </si>
  <si>
    <t>échéance ?</t>
  </si>
  <si>
    <t xml:space="preserve"> Values</t>
  </si>
  <si>
    <t>(+/-)</t>
  </si>
  <si>
    <t>Dette appurée</t>
  </si>
  <si>
    <t>(78961 - 28 913)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</si>
</sst>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2"/>
      <color indexed="10"/>
      <name val="Calibri"/>
      <family val="2"/>
    </font>
    <font>
      <b/>
      <sz val="16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0"/>
      <color theme="1"/>
      <name val="Calibri"/>
      <family val="2"/>
      <scheme val="minor"/>
    </font>
    <font>
      <sz val="10"/>
      <color indexed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7"/>
      </left>
      <right style="medium">
        <color indexed="17"/>
      </right>
      <top/>
      <bottom style="medium">
        <color indexed="17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/>
      <diagonal/>
    </border>
    <border>
      <left style="thin">
        <color indexed="64"/>
      </left>
      <right style="medium">
        <color indexed="17"/>
      </right>
      <top style="medium">
        <color indexed="17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0" fillId="0" borderId="0" xfId="0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4" fontId="0" fillId="0" borderId="0" xfId="0" applyNumberFormat="1" applyBorder="1" applyAlignment="1">
      <alignment horizontal="right" vertical="center"/>
    </xf>
    <xf numFmtId="4" fontId="0" fillId="0" borderId="0" xfId="0" applyNumberFormat="1" applyFill="1" applyBorder="1" applyAlignment="1">
      <alignment horizontal="right" vertical="center"/>
    </xf>
    <xf numFmtId="3" fontId="0" fillId="0" borderId="0" xfId="0" applyNumberFormat="1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5" fillId="0" borderId="0" xfId="0" applyFont="1"/>
    <xf numFmtId="0" fontId="6" fillId="2" borderId="0" xfId="0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horizontal="right"/>
    </xf>
    <xf numFmtId="0" fontId="8" fillId="0" borderId="0" xfId="0" applyFont="1"/>
    <xf numFmtId="0" fontId="6" fillId="0" borderId="0" xfId="0" applyFont="1"/>
    <xf numFmtId="0" fontId="12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11" fillId="6" borderId="2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0" fillId="6" borderId="2" xfId="0" applyFill="1" applyBorder="1"/>
    <xf numFmtId="0" fontId="9" fillId="0" borderId="0" xfId="0" applyFont="1"/>
    <xf numFmtId="0" fontId="0" fillId="0" borderId="0" xfId="0" applyBorder="1"/>
    <xf numFmtId="14" fontId="0" fillId="0" borderId="0" xfId="0" applyNumberFormat="1" applyBorder="1"/>
    <xf numFmtId="2" fontId="0" fillId="0" borderId="0" xfId="0" applyNumberFormat="1" applyBorder="1"/>
    <xf numFmtId="0" fontId="0" fillId="0" borderId="0" xfId="0" applyFill="1" applyBorder="1" applyAlignment="1">
      <alignment horizontal="center" vertical="center"/>
    </xf>
    <xf numFmtId="3" fontId="0" fillId="0" borderId="3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3" fontId="0" fillId="0" borderId="1" xfId="0" applyNumberFormat="1" applyFill="1" applyBorder="1" applyAlignment="1">
      <alignment horizontal="right" vertical="center"/>
    </xf>
    <xf numFmtId="3" fontId="0" fillId="0" borderId="0" xfId="0" applyNumberFormat="1" applyFill="1" applyBorder="1" applyAlignment="1">
      <alignment horizontal="right" vertical="center"/>
    </xf>
    <xf numFmtId="3" fontId="0" fillId="5" borderId="2" xfId="0" applyNumberFormat="1" applyFill="1" applyBorder="1" applyAlignment="1">
      <alignment horizontal="right" vertical="center"/>
    </xf>
    <xf numFmtId="3" fontId="0" fillId="0" borderId="2" xfId="0" applyNumberFormat="1" applyFill="1" applyBorder="1" applyAlignment="1">
      <alignment horizontal="right" vertical="center"/>
    </xf>
    <xf numFmtId="0" fontId="10" fillId="0" borderId="0" xfId="0" applyFont="1"/>
    <xf numFmtId="3" fontId="10" fillId="0" borderId="3" xfId="0" applyNumberFormat="1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/>
    </xf>
    <xf numFmtId="3" fontId="12" fillId="0" borderId="3" xfId="0" applyNumberFormat="1" applyFont="1" applyBorder="1" applyAlignment="1">
      <alignment horizontal="right" vertical="center"/>
    </xf>
    <xf numFmtId="0" fontId="12" fillId="4" borderId="0" xfId="0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 vertical="center"/>
    </xf>
    <xf numFmtId="3" fontId="10" fillId="0" borderId="4" xfId="0" applyNumberFormat="1" applyFont="1" applyFill="1" applyBorder="1" applyAlignment="1">
      <alignment horizontal="right" vertical="center"/>
    </xf>
    <xf numFmtId="3" fontId="12" fillId="0" borderId="4" xfId="0" applyNumberFormat="1" applyFont="1" applyFill="1" applyBorder="1" applyAlignment="1">
      <alignment horizontal="right" vertical="center"/>
    </xf>
    <xf numFmtId="3" fontId="14" fillId="0" borderId="1" xfId="0" applyNumberFormat="1" applyFont="1" applyFill="1" applyBorder="1" applyAlignment="1">
      <alignment horizontal="right" vertical="center"/>
    </xf>
    <xf numFmtId="3" fontId="10" fillId="5" borderId="1" xfId="0" applyNumberFormat="1" applyFont="1" applyFill="1" applyBorder="1" applyAlignment="1">
      <alignment horizontal="right" vertical="center"/>
    </xf>
    <xf numFmtId="0" fontId="0" fillId="0" borderId="5" xfId="0" applyBorder="1"/>
    <xf numFmtId="3" fontId="12" fillId="5" borderId="1" xfId="0" applyNumberFormat="1" applyFont="1" applyFill="1" applyBorder="1" applyAlignment="1">
      <alignment horizontal="right" vertical="center"/>
    </xf>
    <xf numFmtId="0" fontId="12" fillId="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10" fillId="5" borderId="4" xfId="0" applyNumberFormat="1" applyFont="1" applyFill="1" applyBorder="1" applyAlignment="1">
      <alignment horizontal="right" vertical="center"/>
    </xf>
    <xf numFmtId="0" fontId="12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12" fillId="5" borderId="2" xfId="0" applyNumberFormat="1" applyFont="1" applyFill="1" applyBorder="1" applyAlignment="1">
      <alignment horizontal="right" vertical="center"/>
    </xf>
    <xf numFmtId="0" fontId="12" fillId="4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3" fontId="10" fillId="5" borderId="2" xfId="0" applyNumberFormat="1" applyFont="1" applyFill="1" applyBorder="1" applyAlignment="1">
      <alignment horizontal="right" vertical="center"/>
    </xf>
    <xf numFmtId="3" fontId="10" fillId="0" borderId="2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10" fillId="4" borderId="0" xfId="0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0" fontId="10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1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7"/>
  <sheetViews>
    <sheetView tabSelected="1" view="pageLayout" zoomScaleNormal="100" workbookViewId="0">
      <selection activeCell="E7" sqref="E7"/>
    </sheetView>
  </sheetViews>
  <sheetFormatPr baseColWidth="10" defaultRowHeight="15"/>
  <cols>
    <col min="1" max="1" width="13.140625" customWidth="1"/>
    <col min="2" max="2" width="25.28515625" customWidth="1"/>
    <col min="3" max="3" width="13.85546875" customWidth="1"/>
    <col min="4" max="4" width="18.28515625" customWidth="1"/>
    <col min="5" max="5" width="32.85546875" customWidth="1"/>
    <col min="6" max="6" width="11.7109375" customWidth="1"/>
    <col min="7" max="7" width="8.140625" customWidth="1"/>
    <col min="8" max="8" width="9.7109375" customWidth="1"/>
  </cols>
  <sheetData>
    <row r="1" spans="1:8" ht="21">
      <c r="B1" s="17" t="s">
        <v>2</v>
      </c>
    </row>
    <row r="2" spans="1:8" ht="16.5" customHeight="1">
      <c r="C2" s="1" t="s">
        <v>10</v>
      </c>
      <c r="D2" s="1"/>
      <c r="E2" s="1"/>
    </row>
    <row r="4" spans="1:8" ht="15.75">
      <c r="A4" s="27" t="s">
        <v>14</v>
      </c>
      <c r="B4" s="28" t="s">
        <v>0</v>
      </c>
      <c r="C4" s="28" t="s">
        <v>13</v>
      </c>
      <c r="D4" s="28" t="s">
        <v>1</v>
      </c>
      <c r="E4" s="28" t="s">
        <v>12</v>
      </c>
      <c r="F4" s="29" t="s">
        <v>11</v>
      </c>
      <c r="G4" s="28" t="s">
        <v>80</v>
      </c>
      <c r="H4" s="30" t="s">
        <v>4</v>
      </c>
    </row>
    <row r="5" spans="1:8" ht="16.5" thickBot="1">
      <c r="A5" s="31" t="s">
        <v>24</v>
      </c>
      <c r="B5" s="28" t="s">
        <v>5</v>
      </c>
      <c r="C5" s="28"/>
      <c r="D5" s="28"/>
      <c r="E5" s="28"/>
      <c r="F5" s="28"/>
      <c r="G5" s="28" t="s">
        <v>79</v>
      </c>
      <c r="H5" s="28"/>
    </row>
    <row r="6" spans="1:8" ht="17.25" customHeight="1" thickBot="1">
      <c r="A6" s="70"/>
      <c r="B6" s="19" t="s">
        <v>17</v>
      </c>
      <c r="C6" s="3">
        <v>22698002</v>
      </c>
      <c r="D6" s="4">
        <v>38306</v>
      </c>
      <c r="E6" s="24" t="s">
        <v>82</v>
      </c>
      <c r="F6" s="45">
        <f>78961.66-28913</f>
        <v>50048.66</v>
      </c>
      <c r="G6" s="18">
        <v>-12297</v>
      </c>
      <c r="H6" s="76" t="s">
        <v>81</v>
      </c>
    </row>
    <row r="7" spans="1:8" ht="17.25" customHeight="1" thickBot="1">
      <c r="A7" s="70"/>
      <c r="B7" s="53" t="s">
        <v>25</v>
      </c>
      <c r="C7" s="25"/>
      <c r="D7" s="26" t="s">
        <v>43</v>
      </c>
      <c r="E7" s="24" t="s">
        <v>28</v>
      </c>
      <c r="F7" s="46">
        <v>9388.7199999999993</v>
      </c>
      <c r="G7" s="18"/>
      <c r="H7" s="14"/>
    </row>
    <row r="8" spans="1:8" ht="17.25" customHeight="1" thickBot="1">
      <c r="A8" s="71"/>
      <c r="B8" s="24"/>
      <c r="C8" s="25"/>
      <c r="D8" s="26" t="s">
        <v>44</v>
      </c>
      <c r="E8" s="24" t="s">
        <v>29</v>
      </c>
      <c r="F8" s="46">
        <v>8442.5</v>
      </c>
      <c r="G8" s="18"/>
    </row>
    <row r="9" spans="1:8" ht="17.25" customHeight="1" thickBot="1">
      <c r="A9" s="71"/>
      <c r="B9" s="24"/>
      <c r="C9" s="25"/>
      <c r="D9" s="26" t="s">
        <v>45</v>
      </c>
      <c r="E9" s="24" t="s">
        <v>30</v>
      </c>
      <c r="F9" s="46">
        <v>5068.33</v>
      </c>
      <c r="G9" s="18"/>
    </row>
    <row r="10" spans="1:8" ht="17.25" customHeight="1" thickBot="1">
      <c r="A10" s="71"/>
      <c r="B10" s="24"/>
      <c r="C10" s="25"/>
      <c r="D10" s="26" t="s">
        <v>44</v>
      </c>
      <c r="E10" s="24" t="s">
        <v>31</v>
      </c>
      <c r="F10" s="46">
        <v>6209.77</v>
      </c>
      <c r="G10" s="18"/>
    </row>
    <row r="11" spans="1:8" ht="17.25" customHeight="1" thickBot="1">
      <c r="A11" s="71"/>
      <c r="B11" s="24"/>
      <c r="C11" s="25"/>
      <c r="D11" s="26" t="s">
        <v>46</v>
      </c>
      <c r="E11" s="24" t="s">
        <v>39</v>
      </c>
      <c r="F11" s="46">
        <v>9169.08</v>
      </c>
      <c r="G11" s="18"/>
    </row>
    <row r="12" spans="1:8" ht="17.25" customHeight="1" thickBot="1">
      <c r="A12" s="71"/>
      <c r="B12" s="24"/>
      <c r="C12" s="25"/>
      <c r="D12" s="26" t="s">
        <v>46</v>
      </c>
      <c r="E12" s="24" t="s">
        <v>33</v>
      </c>
      <c r="F12" s="46">
        <v>3606.98</v>
      </c>
      <c r="G12" s="18"/>
    </row>
    <row r="13" spans="1:8" ht="17.25" customHeight="1" thickBot="1">
      <c r="A13" s="71"/>
      <c r="B13" s="24"/>
      <c r="C13" s="25"/>
      <c r="D13" s="26" t="s">
        <v>47</v>
      </c>
      <c r="E13" s="24" t="s">
        <v>34</v>
      </c>
      <c r="F13" s="46">
        <v>6184.37</v>
      </c>
      <c r="G13" s="18"/>
    </row>
    <row r="14" spans="1:8" ht="17.25" customHeight="1" thickBot="1">
      <c r="A14" s="71"/>
      <c r="B14" s="24"/>
      <c r="C14" s="25"/>
      <c r="D14" s="26" t="s">
        <v>46</v>
      </c>
      <c r="E14" s="24" t="s">
        <v>35</v>
      </c>
      <c r="F14" s="46">
        <v>5840.14</v>
      </c>
      <c r="G14" s="18"/>
    </row>
    <row r="15" spans="1:8" ht="17.25" customHeight="1" thickBot="1">
      <c r="A15" s="71"/>
      <c r="B15" s="24"/>
      <c r="C15" s="25"/>
      <c r="D15" s="26" t="s">
        <v>48</v>
      </c>
      <c r="E15" s="24" t="s">
        <v>36</v>
      </c>
      <c r="F15" s="46">
        <v>6010.74</v>
      </c>
      <c r="G15" s="18"/>
    </row>
    <row r="16" spans="1:8" ht="17.25" customHeight="1" thickBot="1">
      <c r="A16" s="71"/>
      <c r="B16" s="24"/>
      <c r="C16" s="25"/>
      <c r="D16" s="26" t="s">
        <v>46</v>
      </c>
      <c r="E16" s="24" t="s">
        <v>37</v>
      </c>
      <c r="F16" s="46">
        <v>3722.75</v>
      </c>
      <c r="G16" s="18"/>
    </row>
    <row r="17" spans="1:8" ht="17.25" customHeight="1" thickBot="1">
      <c r="A17" s="71"/>
      <c r="B17" s="24"/>
      <c r="C17" s="25"/>
      <c r="D17" s="26" t="s">
        <v>46</v>
      </c>
      <c r="E17" s="24" t="s">
        <v>38</v>
      </c>
      <c r="F17" s="46">
        <v>10318.280000000001</v>
      </c>
      <c r="G17" s="18"/>
    </row>
    <row r="18" spans="1:8" ht="17.25" customHeight="1" thickBot="1">
      <c r="A18" s="71"/>
      <c r="B18" s="24"/>
      <c r="C18" s="25"/>
      <c r="D18" s="26"/>
      <c r="E18" s="25"/>
      <c r="F18" s="37"/>
      <c r="G18" s="18"/>
    </row>
    <row r="19" spans="1:8" ht="17.25" customHeight="1" thickBot="1">
      <c r="A19" s="71">
        <v>1500</v>
      </c>
      <c r="B19" s="24" t="s">
        <v>16</v>
      </c>
      <c r="C19" s="25">
        <v>22698003</v>
      </c>
      <c r="D19" s="26">
        <v>36957</v>
      </c>
      <c r="E19" s="3"/>
      <c r="F19" s="44">
        <f>SUM(F20:F22)</f>
        <v>41085.32</v>
      </c>
      <c r="G19" s="18"/>
      <c r="H19" s="14"/>
    </row>
    <row r="20" spans="1:8" ht="17.25" customHeight="1" thickBot="1">
      <c r="A20" s="71"/>
      <c r="B20" s="24"/>
      <c r="C20" s="25"/>
      <c r="D20" s="26"/>
      <c r="E20" s="19" t="s">
        <v>40</v>
      </c>
      <c r="F20" s="37">
        <v>7460.76</v>
      </c>
      <c r="G20" s="18"/>
      <c r="H20" s="14"/>
    </row>
    <row r="21" spans="1:8" ht="17.25" customHeight="1" thickBot="1">
      <c r="A21" s="71"/>
      <c r="B21" s="24"/>
      <c r="C21" s="25"/>
      <c r="D21" s="26"/>
      <c r="E21" s="19" t="s">
        <v>41</v>
      </c>
      <c r="F21" s="37">
        <v>7530.89</v>
      </c>
      <c r="G21" s="18"/>
      <c r="H21" s="14"/>
    </row>
    <row r="22" spans="1:8" ht="17.25" customHeight="1" thickBot="1">
      <c r="A22" s="71"/>
      <c r="B22" s="24"/>
      <c r="C22" s="25"/>
      <c r="D22" s="26"/>
      <c r="E22" s="19" t="s">
        <v>42</v>
      </c>
      <c r="F22" s="37">
        <v>26093.67</v>
      </c>
      <c r="G22" s="18"/>
      <c r="H22" s="14"/>
    </row>
    <row r="23" spans="1:8" ht="17.25" customHeight="1" thickBot="1">
      <c r="A23" s="70"/>
      <c r="B23" s="19"/>
      <c r="C23" s="3"/>
      <c r="D23" s="4"/>
      <c r="E23" s="3"/>
      <c r="F23" s="38"/>
      <c r="G23" s="18"/>
      <c r="H23" s="14"/>
    </row>
    <row r="24" spans="1:8" ht="15" customHeight="1" thickBot="1">
      <c r="A24" s="70">
        <v>600</v>
      </c>
      <c r="B24" s="22" t="s">
        <v>15</v>
      </c>
      <c r="C24" s="5" t="s">
        <v>7</v>
      </c>
      <c r="D24" s="4">
        <v>35966</v>
      </c>
      <c r="E24" s="19" t="s">
        <v>49</v>
      </c>
      <c r="F24" s="48">
        <v>29728</v>
      </c>
      <c r="G24" s="9"/>
      <c r="H24" s="14"/>
    </row>
    <row r="25" spans="1:8" ht="15" customHeight="1" thickBot="1">
      <c r="A25" s="70"/>
      <c r="B25" s="22"/>
      <c r="C25" s="5"/>
      <c r="D25" s="4"/>
      <c r="E25" s="19"/>
      <c r="F25" s="39"/>
      <c r="G25" s="9"/>
      <c r="H25" s="14"/>
    </row>
    <row r="26" spans="1:8" ht="15.75" customHeight="1" thickBot="1">
      <c r="A26" s="70">
        <v>1500</v>
      </c>
      <c r="B26" s="23" t="s">
        <v>21</v>
      </c>
      <c r="C26" s="5">
        <v>10765877</v>
      </c>
      <c r="D26" s="4">
        <v>34869</v>
      </c>
      <c r="E26" s="19"/>
      <c r="F26" s="48">
        <f>SUM(F27:F30)</f>
        <v>15895.1</v>
      </c>
      <c r="G26" s="9"/>
      <c r="H26" s="18"/>
    </row>
    <row r="27" spans="1:8" ht="15.75" customHeight="1" thickBot="1">
      <c r="A27" s="70"/>
      <c r="B27" s="23"/>
      <c r="C27" s="5"/>
      <c r="D27" s="4" t="s">
        <v>60</v>
      </c>
      <c r="E27" s="19" t="s">
        <v>50</v>
      </c>
      <c r="F27" s="39">
        <v>1219.47</v>
      </c>
      <c r="G27" s="9"/>
      <c r="H27" s="18"/>
    </row>
    <row r="28" spans="1:8" ht="15.75" customHeight="1" thickBot="1">
      <c r="A28" s="70"/>
      <c r="B28" s="23"/>
      <c r="C28" s="5"/>
      <c r="D28" s="4" t="s">
        <v>59</v>
      </c>
      <c r="E28" s="19" t="s">
        <v>51</v>
      </c>
      <c r="F28" s="39">
        <v>4168.22</v>
      </c>
      <c r="G28" s="9"/>
      <c r="H28" s="18"/>
    </row>
    <row r="29" spans="1:8" ht="15.75" customHeight="1" thickBot="1">
      <c r="A29" s="70"/>
      <c r="B29" s="23"/>
      <c r="C29" s="5"/>
      <c r="D29" s="4" t="s">
        <v>61</v>
      </c>
      <c r="E29" s="19" t="s">
        <v>52</v>
      </c>
      <c r="F29" s="39">
        <v>5788.15</v>
      </c>
      <c r="G29" s="9"/>
      <c r="H29" s="18"/>
    </row>
    <row r="30" spans="1:8" ht="15.75" customHeight="1" thickBot="1">
      <c r="A30" s="70"/>
      <c r="B30" s="23"/>
      <c r="C30" s="5"/>
      <c r="D30" s="4" t="s">
        <v>61</v>
      </c>
      <c r="E30" s="19" t="s">
        <v>53</v>
      </c>
      <c r="F30" s="39">
        <v>4719.26</v>
      </c>
      <c r="G30" s="9"/>
      <c r="H30" s="18"/>
    </row>
    <row r="31" spans="1:8" ht="15.75" customHeight="1" thickBot="1">
      <c r="A31" s="70"/>
      <c r="B31" s="23"/>
      <c r="C31" s="5"/>
      <c r="D31" s="4"/>
      <c r="E31" s="19"/>
      <c r="F31" s="39"/>
      <c r="G31" s="9"/>
      <c r="H31" s="18"/>
    </row>
    <row r="32" spans="1:8" ht="17.25" customHeight="1" thickBot="1">
      <c r="A32" s="70"/>
      <c r="B32" s="23" t="s">
        <v>23</v>
      </c>
      <c r="C32" s="3">
        <v>2020801757</v>
      </c>
      <c r="D32" s="4">
        <v>39486</v>
      </c>
      <c r="E32" s="3"/>
      <c r="F32" s="51">
        <f>SUM(F33:F38)</f>
        <v>48588.770000000004</v>
      </c>
      <c r="H32" s="14"/>
    </row>
    <row r="33" spans="1:8" ht="17.25" customHeight="1" thickBot="1">
      <c r="A33" s="70">
        <v>1500</v>
      </c>
      <c r="B33" s="23"/>
      <c r="C33" s="3"/>
      <c r="D33" s="4" t="s">
        <v>64</v>
      </c>
      <c r="E33" s="19" t="s">
        <v>54</v>
      </c>
      <c r="F33" s="50">
        <v>6256.07</v>
      </c>
      <c r="H33" s="14"/>
    </row>
    <row r="34" spans="1:8" ht="17.25" customHeight="1" thickBot="1">
      <c r="A34" s="70"/>
      <c r="B34" s="23"/>
      <c r="C34" s="3"/>
      <c r="D34" s="4" t="s">
        <v>62</v>
      </c>
      <c r="E34" s="19" t="s">
        <v>55</v>
      </c>
      <c r="F34" s="50">
        <v>12809.01</v>
      </c>
      <c r="G34" t="s">
        <v>78</v>
      </c>
      <c r="H34" s="14"/>
    </row>
    <row r="35" spans="1:8" ht="17.25" customHeight="1" thickBot="1">
      <c r="A35" s="70"/>
      <c r="B35" s="23"/>
      <c r="C35" s="3"/>
      <c r="D35" s="4"/>
      <c r="E35" s="19" t="s">
        <v>56</v>
      </c>
      <c r="F35" s="50">
        <v>5081.71</v>
      </c>
      <c r="H35" s="14"/>
    </row>
    <row r="36" spans="1:8" ht="17.25" customHeight="1" thickBot="1">
      <c r="A36" s="70"/>
      <c r="B36" s="23"/>
      <c r="C36" s="3"/>
      <c r="D36" s="4"/>
      <c r="E36" s="19" t="s">
        <v>57</v>
      </c>
      <c r="F36" s="50">
        <v>7047.09</v>
      </c>
      <c r="H36" s="14"/>
    </row>
    <row r="37" spans="1:8" ht="17.25" customHeight="1" thickBot="1">
      <c r="A37" s="70"/>
      <c r="B37" s="23"/>
      <c r="C37" s="3"/>
      <c r="D37" s="4" t="s">
        <v>46</v>
      </c>
      <c r="E37" s="19" t="s">
        <v>32</v>
      </c>
      <c r="F37" s="50">
        <v>6282.3</v>
      </c>
      <c r="H37" s="14"/>
    </row>
    <row r="38" spans="1:8" ht="17.25" customHeight="1" thickBot="1">
      <c r="A38" s="70"/>
      <c r="B38" s="23"/>
      <c r="C38" s="3"/>
      <c r="D38" s="4" t="s">
        <v>63</v>
      </c>
      <c r="E38" s="19" t="s">
        <v>58</v>
      </c>
      <c r="F38" s="50">
        <v>11112.59</v>
      </c>
      <c r="H38" s="14"/>
    </row>
    <row r="39" spans="1:8" ht="17.25" customHeight="1" thickBot="1">
      <c r="A39" s="70"/>
      <c r="B39" s="23"/>
      <c r="C39" s="3"/>
      <c r="D39" s="4"/>
      <c r="E39" s="3"/>
      <c r="F39" s="49"/>
      <c r="H39" s="14"/>
    </row>
    <row r="40" spans="1:8" ht="15" customHeight="1" thickBot="1">
      <c r="A40" s="72"/>
      <c r="B40" s="23" t="s">
        <v>22</v>
      </c>
      <c r="C40" s="3">
        <v>23770029</v>
      </c>
      <c r="D40" s="4">
        <v>37802</v>
      </c>
      <c r="E40" s="3"/>
      <c r="F40" s="69">
        <v>5406</v>
      </c>
      <c r="H40" s="32" t="s">
        <v>9</v>
      </c>
    </row>
    <row r="41" spans="1:8" ht="15" customHeight="1" thickBot="1">
      <c r="A41" s="72"/>
      <c r="B41" s="20" t="s">
        <v>18</v>
      </c>
      <c r="C41" s="5">
        <v>90708356801</v>
      </c>
      <c r="D41" s="4">
        <v>35759</v>
      </c>
      <c r="E41" s="3"/>
      <c r="F41" s="52">
        <f>SUM(F42:F43)</f>
        <v>22641</v>
      </c>
      <c r="H41" s="14" t="s">
        <v>8</v>
      </c>
    </row>
    <row r="42" spans="1:8" ht="15" customHeight="1" thickBot="1">
      <c r="A42" s="72"/>
      <c r="B42" s="20"/>
      <c r="C42" s="5"/>
      <c r="D42" s="4" t="s">
        <v>66</v>
      </c>
      <c r="E42" s="3" t="s">
        <v>65</v>
      </c>
      <c r="F42" s="54">
        <v>879</v>
      </c>
      <c r="H42" s="14"/>
    </row>
    <row r="43" spans="1:8" ht="15" customHeight="1" thickBot="1">
      <c r="A43" s="72"/>
      <c r="B43" s="20"/>
      <c r="C43" s="5"/>
      <c r="D43" s="4"/>
      <c r="E43" s="3" t="s">
        <v>67</v>
      </c>
      <c r="F43" s="54">
        <v>21762</v>
      </c>
      <c r="H43" s="14"/>
    </row>
    <row r="44" spans="1:8" ht="15" customHeight="1" thickBot="1">
      <c r="A44" s="72"/>
      <c r="B44" s="20"/>
      <c r="C44" s="5"/>
      <c r="D44" s="4"/>
      <c r="E44" s="3"/>
      <c r="F44" s="52"/>
      <c r="H44" s="14"/>
    </row>
    <row r="45" spans="1:8" ht="15" customHeight="1">
      <c r="A45" s="72"/>
      <c r="B45" s="55" t="s">
        <v>19</v>
      </c>
      <c r="C45" s="56">
        <v>90702502591</v>
      </c>
      <c r="D45" s="57" t="s">
        <v>20</v>
      </c>
      <c r="E45" s="58"/>
      <c r="F45" s="59">
        <f>SUM(F46:F49)</f>
        <v>59721</v>
      </c>
      <c r="G45" s="9">
        <v>8716</v>
      </c>
      <c r="H45" s="14" t="s">
        <v>8</v>
      </c>
    </row>
    <row r="46" spans="1:8" ht="15" customHeight="1">
      <c r="A46" s="72"/>
      <c r="B46" s="60"/>
      <c r="C46" s="61"/>
      <c r="D46" s="13"/>
      <c r="E46" s="12" t="s">
        <v>68</v>
      </c>
      <c r="F46" s="62">
        <v>4438</v>
      </c>
      <c r="G46" s="9"/>
      <c r="H46" s="14"/>
    </row>
    <row r="47" spans="1:8" ht="15" customHeight="1">
      <c r="A47" s="72"/>
      <c r="B47" s="63"/>
      <c r="C47" s="12"/>
      <c r="D47" s="13"/>
      <c r="E47" s="12" t="s">
        <v>69</v>
      </c>
      <c r="F47" s="64">
        <v>14941</v>
      </c>
      <c r="H47" s="32"/>
    </row>
    <row r="48" spans="1:8" ht="15" customHeight="1">
      <c r="A48" s="72"/>
      <c r="B48" s="63"/>
      <c r="C48" s="12"/>
      <c r="D48" s="13"/>
      <c r="E48" s="12" t="s">
        <v>70</v>
      </c>
      <c r="F48" s="64">
        <v>14531</v>
      </c>
      <c r="H48" s="32"/>
    </row>
    <row r="49" spans="1:8" ht="15" customHeight="1">
      <c r="A49" s="72"/>
      <c r="B49" s="63"/>
      <c r="C49" s="12"/>
      <c r="D49" s="13"/>
      <c r="E49" s="12" t="s">
        <v>71</v>
      </c>
      <c r="F49" s="64">
        <v>25811</v>
      </c>
      <c r="H49" s="32"/>
    </row>
    <row r="50" spans="1:8" ht="15" customHeight="1">
      <c r="A50" s="72"/>
      <c r="B50" s="47"/>
      <c r="C50" s="10"/>
      <c r="D50" s="11"/>
      <c r="E50" s="10"/>
      <c r="F50" s="68">
        <f>F45+F41+F32+F26+F24+F19+F6+F40</f>
        <v>273113.84999999998</v>
      </c>
      <c r="H50" s="32"/>
    </row>
    <row r="51" spans="1:8" ht="22.5" customHeight="1" thickBot="1">
      <c r="A51" s="70"/>
      <c r="B51" s="15" t="s">
        <v>3</v>
      </c>
      <c r="C51" s="10"/>
      <c r="D51" s="11"/>
      <c r="E51" s="10"/>
      <c r="F51" s="40"/>
    </row>
    <row r="52" spans="1:8" ht="16.5" customHeight="1" thickBot="1">
      <c r="A52" s="70"/>
      <c r="B52" s="21" t="s">
        <v>19</v>
      </c>
      <c r="C52" s="12">
        <v>90761812491</v>
      </c>
      <c r="D52" s="13">
        <v>35446</v>
      </c>
      <c r="E52" s="12"/>
      <c r="F52" s="66">
        <f>SUM(F53:F58)</f>
        <v>93199</v>
      </c>
      <c r="G52" s="9">
        <v>19000</v>
      </c>
      <c r="H52" s="14" t="s">
        <v>8</v>
      </c>
    </row>
    <row r="53" spans="1:8" ht="16.5" customHeight="1" thickBot="1">
      <c r="A53" s="70"/>
      <c r="B53" s="21"/>
      <c r="C53" s="12"/>
      <c r="D53" s="13"/>
      <c r="E53" s="65" t="s">
        <v>72</v>
      </c>
      <c r="F53" s="41">
        <v>4438</v>
      </c>
      <c r="H53" s="14"/>
    </row>
    <row r="54" spans="1:8" ht="16.5" customHeight="1" thickBot="1">
      <c r="A54" s="70"/>
      <c r="B54" s="21"/>
      <c r="C54" s="12"/>
      <c r="D54" s="13"/>
      <c r="E54" s="65" t="s">
        <v>73</v>
      </c>
      <c r="F54" s="41">
        <v>19659</v>
      </c>
      <c r="H54" s="14"/>
    </row>
    <row r="55" spans="1:8" ht="16.5" customHeight="1" thickBot="1">
      <c r="A55" s="70"/>
      <c r="B55" s="21"/>
      <c r="C55" s="12"/>
      <c r="D55" s="13"/>
      <c r="E55" s="65" t="s">
        <v>74</v>
      </c>
      <c r="F55" s="41">
        <v>12848</v>
      </c>
      <c r="H55" s="14"/>
    </row>
    <row r="56" spans="1:8" ht="16.5" customHeight="1" thickBot="1">
      <c r="A56" s="70"/>
      <c r="B56" s="21"/>
      <c r="C56" s="12"/>
      <c r="D56" s="13"/>
      <c r="E56" s="65" t="s">
        <v>75</v>
      </c>
      <c r="F56" s="41">
        <v>27080</v>
      </c>
      <c r="H56" s="14"/>
    </row>
    <row r="57" spans="1:8" ht="16.5" customHeight="1" thickBot="1">
      <c r="A57" s="70"/>
      <c r="B57" s="21"/>
      <c r="C57" s="12"/>
      <c r="D57" s="13"/>
      <c r="E57" s="65" t="s">
        <v>76</v>
      </c>
      <c r="F57" s="41">
        <v>21736</v>
      </c>
      <c r="H57" s="14"/>
    </row>
    <row r="58" spans="1:8" ht="16.5" customHeight="1" thickBot="1">
      <c r="A58" s="70"/>
      <c r="B58" s="21"/>
      <c r="C58" s="12"/>
      <c r="D58" s="13"/>
      <c r="E58" s="65" t="s">
        <v>77</v>
      </c>
      <c r="F58" s="41">
        <v>7438</v>
      </c>
      <c r="H58" s="14"/>
    </row>
    <row r="59" spans="1:8" ht="16.5" customHeight="1" thickBot="1">
      <c r="A59" s="70"/>
      <c r="B59" s="21"/>
      <c r="C59" s="12"/>
      <c r="D59" s="13"/>
      <c r="E59" s="12"/>
      <c r="F59" s="41"/>
      <c r="H59" s="14"/>
    </row>
    <row r="60" spans="1:8" ht="14.25" customHeight="1" thickBot="1">
      <c r="A60" s="70"/>
      <c r="B60" s="21" t="s">
        <v>21</v>
      </c>
      <c r="C60" s="12">
        <v>30770513</v>
      </c>
      <c r="D60" s="13">
        <v>36672</v>
      </c>
      <c r="E60" s="12"/>
      <c r="F60" s="66">
        <f>SUM(F61:F64)</f>
        <v>20082.3</v>
      </c>
      <c r="G60" s="9"/>
      <c r="H60" s="14" t="s">
        <v>8</v>
      </c>
    </row>
    <row r="61" spans="1:8" ht="14.25" customHeight="1" thickBot="1">
      <c r="A61" s="70"/>
      <c r="B61" s="21"/>
      <c r="C61" s="12"/>
      <c r="D61" s="13"/>
      <c r="E61" s="12" t="s">
        <v>50</v>
      </c>
      <c r="F61" s="62">
        <v>1945.1</v>
      </c>
      <c r="G61" s="9"/>
      <c r="H61" s="14"/>
    </row>
    <row r="62" spans="1:8" ht="14.25" customHeight="1" thickBot="1">
      <c r="A62" s="70"/>
      <c r="B62" s="21"/>
      <c r="C62" s="12"/>
      <c r="D62" s="13"/>
      <c r="E62" s="12" t="s">
        <v>51</v>
      </c>
      <c r="F62" s="62">
        <v>4194.47</v>
      </c>
      <c r="G62" s="9"/>
      <c r="H62" s="14"/>
    </row>
    <row r="63" spans="1:8" ht="14.25" customHeight="1" thickBot="1">
      <c r="A63" s="70"/>
      <c r="B63" s="21"/>
      <c r="C63" s="12"/>
      <c r="D63" s="13"/>
      <c r="E63" s="12" t="s">
        <v>52</v>
      </c>
      <c r="F63" s="62">
        <v>6115.12</v>
      </c>
      <c r="G63" s="9"/>
      <c r="H63" s="14"/>
    </row>
    <row r="64" spans="1:8" ht="14.25" customHeight="1" thickBot="1">
      <c r="A64" s="70"/>
      <c r="B64" s="21"/>
      <c r="C64" s="12"/>
      <c r="D64" s="13"/>
      <c r="E64" s="12" t="s">
        <v>53</v>
      </c>
      <c r="F64" s="62">
        <v>7827.61</v>
      </c>
      <c r="G64" s="9"/>
      <c r="H64" s="14"/>
    </row>
    <row r="65" spans="1:10" ht="15.75" customHeight="1" thickBot="1">
      <c r="A65" s="70"/>
      <c r="B65" s="23" t="s">
        <v>22</v>
      </c>
      <c r="C65" s="12">
        <v>23770022</v>
      </c>
      <c r="D65" s="13">
        <v>37802</v>
      </c>
      <c r="E65" s="12"/>
      <c r="F65" s="42">
        <v>5406</v>
      </c>
      <c r="H65" s="32" t="s">
        <v>9</v>
      </c>
      <c r="J65" s="9"/>
    </row>
    <row r="66" spans="1:10">
      <c r="A66" s="73"/>
      <c r="B66" s="36"/>
      <c r="C66" s="33"/>
      <c r="D66" s="34"/>
      <c r="E66" s="33"/>
      <c r="F66" s="67">
        <f>F52+F60+F65</f>
        <v>118687.3</v>
      </c>
    </row>
    <row r="67" spans="1:10">
      <c r="A67" s="73"/>
      <c r="B67" s="2"/>
      <c r="C67" s="33"/>
      <c r="D67" s="34"/>
      <c r="F67" s="2"/>
    </row>
    <row r="68" spans="1:10">
      <c r="A68" s="74">
        <f>SUM(A6:A33)</f>
        <v>5100</v>
      </c>
      <c r="B68" s="6"/>
      <c r="C68" s="33"/>
      <c r="D68" s="35"/>
      <c r="E68" s="43" t="s">
        <v>6</v>
      </c>
      <c r="F68" s="16">
        <f>F66+F50</f>
        <v>391801.14999999997</v>
      </c>
    </row>
    <row r="69" spans="1:10">
      <c r="A69" s="74" t="s">
        <v>26</v>
      </c>
      <c r="B69" s="7"/>
      <c r="C69" s="33"/>
      <c r="D69" s="33"/>
    </row>
    <row r="70" spans="1:10">
      <c r="A70" s="75" t="s">
        <v>27</v>
      </c>
      <c r="B70" s="8"/>
      <c r="C70" s="33"/>
      <c r="D70" s="33"/>
      <c r="F70" s="9"/>
    </row>
    <row r="71" spans="1:10">
      <c r="B71" s="33"/>
      <c r="C71" s="33"/>
      <c r="D71" s="33"/>
    </row>
    <row r="72" spans="1:10">
      <c r="B72" s="33"/>
      <c r="C72" s="33"/>
      <c r="D72" s="33"/>
    </row>
    <row r="73" spans="1:10">
      <c r="B73" s="33"/>
      <c r="C73" s="33"/>
      <c r="D73" s="33"/>
    </row>
    <row r="74" spans="1:10">
      <c r="B74" s="33"/>
      <c r="C74" s="33"/>
      <c r="D74" s="33"/>
    </row>
    <row r="75" spans="1:10">
      <c r="B75" s="33"/>
      <c r="C75" s="33"/>
      <c r="D75" s="35"/>
    </row>
    <row r="76" spans="1:10">
      <c r="B76" s="33"/>
      <c r="C76" s="33"/>
      <c r="D76" s="33"/>
    </row>
    <row r="77" spans="1:10">
      <c r="B77" s="33"/>
      <c r="C77" s="33"/>
      <c r="D77" s="33"/>
    </row>
  </sheetData>
  <phoneticPr fontId="4" type="noConversion"/>
  <pageMargins left="0.39370078740157483" right="0.23622047244094491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Recap</vt:lpstr>
      <vt:lpstr>Feuil3</vt:lpstr>
      <vt:lpstr>Feuil1</vt:lpstr>
      <vt:lpstr>Recap!Zone_d_impression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lambro</dc:creator>
  <cp:lastModifiedBy>evelyne</cp:lastModifiedBy>
  <cp:lastPrinted>2010-03-10T08:01:40Z</cp:lastPrinted>
  <dcterms:created xsi:type="dcterms:W3CDTF">2008-12-10T16:06:02Z</dcterms:created>
  <dcterms:modified xsi:type="dcterms:W3CDTF">2010-03-15T14:55:02Z</dcterms:modified>
</cp:coreProperties>
</file>