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1715" windowHeight="5955" activeTab="1"/>
  </bookViews>
  <sheets>
    <sheet name="Quantités vendues" sheetId="1" r:id="rId1"/>
    <sheet name="CA produit" sheetId="2" r:id="rId2"/>
    <sheet name="Marge Brute" sheetId="3" r:id="rId3"/>
    <sheet name="Balance" sheetId="4" r:id="rId4"/>
  </sheets>
  <definedNames>
    <definedName name="CA">'CA produit'!$F$85</definedName>
    <definedName name="_xlnm.Print_Area" localSheetId="1">'CA produit'!$A$3:$G$69</definedName>
  </definedNames>
  <calcPr calcId="125725"/>
</workbook>
</file>

<file path=xl/calcChain.xml><?xml version="1.0" encoding="utf-8"?>
<calcChain xmlns="http://schemas.openxmlformats.org/spreadsheetml/2006/main">
  <c r="T4" i="2"/>
  <c r="U4" s="1"/>
  <c r="T5"/>
  <c r="U5" s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"/>
  <c r="U3" s="1"/>
  <c r="E85"/>
  <c r="F85"/>
  <c r="G7" s="1"/>
  <c r="D85"/>
  <c r="F41" i="4"/>
  <c r="E41"/>
  <c r="D41"/>
  <c r="C41"/>
  <c r="G57" i="2" l="1"/>
  <c r="G46"/>
  <c r="G29"/>
  <c r="G22"/>
  <c r="G12"/>
  <c r="G82"/>
  <c r="G80"/>
  <c r="G78"/>
  <c r="G77"/>
  <c r="G50"/>
  <c r="G76"/>
  <c r="G55"/>
  <c r="G74"/>
  <c r="G62"/>
  <c r="G56"/>
  <c r="G72"/>
  <c r="G71"/>
  <c r="G59"/>
  <c r="G64"/>
  <c r="G58"/>
  <c r="G54"/>
  <c r="G51"/>
  <c r="G63"/>
  <c r="G35"/>
  <c r="G65"/>
  <c r="G33"/>
  <c r="G34"/>
  <c r="G37"/>
  <c r="G26"/>
  <c r="G28"/>
  <c r="G38"/>
  <c r="G23"/>
  <c r="G3"/>
  <c r="G25"/>
  <c r="G30"/>
  <c r="G40"/>
  <c r="G13"/>
  <c r="G9"/>
  <c r="G6"/>
  <c r="G5"/>
  <c r="G67"/>
  <c r="G47"/>
  <c r="G36"/>
  <c r="G24"/>
  <c r="G19"/>
  <c r="G83"/>
  <c r="G81"/>
  <c r="G79"/>
  <c r="G41"/>
  <c r="G60"/>
  <c r="G49"/>
  <c r="G66"/>
  <c r="G75"/>
  <c r="G73"/>
  <c r="G53"/>
  <c r="G61"/>
  <c r="G48"/>
  <c r="G68"/>
  <c r="G70"/>
  <c r="G45"/>
  <c r="G44"/>
  <c r="G69"/>
  <c r="G42"/>
  <c r="G52"/>
  <c r="G43"/>
  <c r="G32"/>
  <c r="G31"/>
  <c r="G39"/>
  <c r="G8"/>
  <c r="G27"/>
  <c r="G21"/>
  <c r="G18"/>
  <c r="G16"/>
  <c r="G15"/>
  <c r="G17"/>
  <c r="G20"/>
  <c r="G14"/>
  <c r="G11"/>
  <c r="G10"/>
  <c r="G4"/>
</calcChain>
</file>

<file path=xl/sharedStrings.xml><?xml version="1.0" encoding="utf-8"?>
<sst xmlns="http://schemas.openxmlformats.org/spreadsheetml/2006/main" count="451" uniqueCount="170">
  <si>
    <t>Produits</t>
  </si>
  <si>
    <t>Arthro Confort crème</t>
  </si>
  <si>
    <t>Arthro Confort gélules</t>
  </si>
  <si>
    <t>Calci Marin</t>
  </si>
  <si>
    <t>Oméga 3</t>
  </si>
  <si>
    <t>Huile de foie de requin</t>
  </si>
  <si>
    <t>Huile de foie de morue</t>
  </si>
  <si>
    <t>Cure Arthro Confort</t>
  </si>
  <si>
    <t>Coffret minceur</t>
  </si>
  <si>
    <t>Nova Draine</t>
  </si>
  <si>
    <t>Nova Fibre</t>
  </si>
  <si>
    <t>Nova Ligne</t>
  </si>
  <si>
    <t>Magnésium marin</t>
  </si>
  <si>
    <t>Huile de foie de chimère</t>
  </si>
  <si>
    <t>GSH</t>
  </si>
  <si>
    <t>Lithothamne</t>
  </si>
  <si>
    <t>Neurovital (120 caps)</t>
  </si>
  <si>
    <t>D021</t>
  </si>
  <si>
    <t>D001</t>
  </si>
  <si>
    <t>D002</t>
  </si>
  <si>
    <t>D003</t>
  </si>
  <si>
    <t>D005</t>
  </si>
  <si>
    <t>D007</t>
  </si>
  <si>
    <t>D008</t>
  </si>
  <si>
    <t>D010</t>
  </si>
  <si>
    <t>D011</t>
  </si>
  <si>
    <t>D012</t>
  </si>
  <si>
    <t>D013</t>
  </si>
  <si>
    <t>D014</t>
  </si>
  <si>
    <t>D015</t>
  </si>
  <si>
    <t>D016</t>
  </si>
  <si>
    <t>D017</t>
  </si>
  <si>
    <t>D019</t>
  </si>
  <si>
    <t>D024</t>
  </si>
  <si>
    <t>Oméga 3 (120 caps)</t>
  </si>
  <si>
    <t>D026</t>
  </si>
  <si>
    <t>Oméga 3 DHA (120 caps)</t>
  </si>
  <si>
    <t>D027</t>
  </si>
  <si>
    <t>D028</t>
  </si>
  <si>
    <t>D029</t>
  </si>
  <si>
    <t>Eau de mer Isotonique</t>
  </si>
  <si>
    <t>Florimer</t>
  </si>
  <si>
    <t>Psorimer</t>
  </si>
  <si>
    <t>D018</t>
  </si>
  <si>
    <t>Arthro-Canin</t>
  </si>
  <si>
    <t>D031</t>
  </si>
  <si>
    <t>O'Méno</t>
  </si>
  <si>
    <t>D032</t>
  </si>
  <si>
    <t>Urolive</t>
  </si>
  <si>
    <t>D020</t>
  </si>
  <si>
    <t>Chlorella</t>
  </si>
  <si>
    <t>D035</t>
  </si>
  <si>
    <t>Spiruline Gélules (120)</t>
  </si>
  <si>
    <t>D036</t>
  </si>
  <si>
    <t>Spiruline Paillettes (60 gr)</t>
  </si>
  <si>
    <t>D037</t>
  </si>
  <si>
    <t>Huile de Krill</t>
  </si>
  <si>
    <t>D033</t>
  </si>
  <si>
    <t>Os de Seiche</t>
  </si>
  <si>
    <t>D034</t>
  </si>
  <si>
    <t>Collagène Marin</t>
  </si>
  <si>
    <t>L001</t>
  </si>
  <si>
    <t>L002</t>
  </si>
  <si>
    <t>L003</t>
  </si>
  <si>
    <t>L004</t>
  </si>
  <si>
    <t>L005</t>
  </si>
  <si>
    <t>L006</t>
  </si>
  <si>
    <t>Livre Arthrose</t>
  </si>
  <si>
    <t>Régime Oméga - B. Sears</t>
  </si>
  <si>
    <t>Rajeunir 100 ans - JC Seconde</t>
  </si>
  <si>
    <t>Aliment de la mer - JC Seconde</t>
  </si>
  <si>
    <t>Cure anti-grippe - JC Seconde</t>
  </si>
  <si>
    <t>Vitalité Sénior - JC Seconde</t>
  </si>
  <si>
    <t>%</t>
  </si>
  <si>
    <t>Nbre Unités / Produits / An</t>
  </si>
  <si>
    <t>Réf.</t>
  </si>
  <si>
    <t>CA / Produits / An</t>
  </si>
  <si>
    <t>VOLUME DES VENTES PAR PRODUIT</t>
  </si>
  <si>
    <t>MARGE BRUTE</t>
  </si>
  <si>
    <t>TOTAL</t>
  </si>
  <si>
    <t>P.V.U.</t>
  </si>
  <si>
    <t>P.R.I u</t>
  </si>
  <si>
    <t>M.B. u</t>
  </si>
  <si>
    <t>Poudre cartilages de raie</t>
  </si>
  <si>
    <t>Vente de livres</t>
  </si>
  <si>
    <t>Raie</t>
  </si>
  <si>
    <t>Huile de krill</t>
  </si>
  <si>
    <t>N29</t>
  </si>
  <si>
    <t>Uro 180</t>
  </si>
  <si>
    <t>Spiruline paillettes</t>
  </si>
  <si>
    <t>SpinJline Gelules</t>
  </si>
  <si>
    <t>omega3 +</t>
  </si>
  <si>
    <t>Omega3</t>
  </si>
  <si>
    <t>Neuro vital 60 cap./Chimere</t>
  </si>
  <si>
    <t>Requin</t>
  </si>
  <si>
    <t>Spiruline</t>
  </si>
  <si>
    <t>Litho1hamne</t>
  </si>
  <si>
    <t>Neuro vital</t>
  </si>
  <si>
    <t>Equimer chondromer liquide</t>
  </si>
  <si>
    <t>Collagène marin</t>
  </si>
  <si>
    <t>Arthro canin</t>
  </si>
  <si>
    <t>Calcimarin</t>
  </si>
  <si>
    <t>Magnesium</t>
  </si>
  <si>
    <t>Oméga DHA</t>
  </si>
  <si>
    <t>Hoodia</t>
  </si>
  <si>
    <t>Eau de mer isotonique</t>
  </si>
  <si>
    <t>Arthro-confort</t>
  </si>
  <si>
    <t>Creme arthro-confort 19.6</t>
  </si>
  <si>
    <t>Coffrel arthro-confort</t>
  </si>
  <si>
    <t>Urolive/ProslacUv</t>
  </si>
  <si>
    <t>O'Meno</t>
  </si>
  <si>
    <t>Minceur Marine</t>
  </si>
  <si>
    <t>Os de seiche</t>
  </si>
  <si>
    <t>Nova fibre</t>
  </si>
  <si>
    <t>Nova ligne</t>
  </si>
  <si>
    <t>Nova draine</t>
  </si>
  <si>
    <t>Coffret nova minceur</t>
  </si>
  <si>
    <t>Total de la balance Page4</t>
  </si>
  <si>
    <t>page5</t>
  </si>
  <si>
    <t>Arthro-confort -inlracom</t>
  </si>
  <si>
    <t>Créme arthro-confort inlracom</t>
  </si>
  <si>
    <t>Morue - export</t>
  </si>
  <si>
    <t>Requin -export</t>
  </si>
  <si>
    <t>GSH ·export</t>
  </si>
  <si>
    <t>Arthro-confort -export</t>
  </si>
  <si>
    <t>CharbOn Végétal -Osmose</t>
  </si>
  <si>
    <t>Coenzyme 010 -Osmose</t>
  </si>
  <si>
    <t>Crtamberry -Osmose</t>
  </si>
  <si>
    <t>Dormidou -Osmose</t>
  </si>
  <si>
    <t>Exit Men-Osmose</t>
  </si>
  <si>
    <t>Harpagophytum -Osmose</t>
  </si>
  <si>
    <t>Huile de Bourrache -Osmose</t>
  </si>
  <si>
    <t>Huile  de  pépifls  de  courge  -Osmose</t>
  </si>
  <si>
    <t>Huile  d'Onagre  -Osmose</t>
  </si>
  <si>
    <t>Huile  d'Onagre  IBourracilefSauges  -Osmose</t>
  </si>
  <si>
    <t>Levure  de  bière  -Osmose</t>
  </si>
  <si>
    <t>Nopal  -Osmose</t>
  </si>
  <si>
    <t>Ortie  -osmose</t>
  </si>
  <si>
    <t>Passiflore  BIO  ·Osmose</t>
  </si>
  <si>
    <t>Pissenlit  -Osmose</t>
  </si>
  <si>
    <t>Radis  noir  BIO  -Osmose</t>
  </si>
  <si>
    <t>Serenity  -Osmose</t>
  </si>
  <si>
    <t>Silicium  Organique  -Osmose</t>
  </si>
  <si>
    <t>WHd  Yam  16%,-Osmose</t>
  </si>
  <si>
    <t>Acérola  BIO  -Osmose</t>
  </si>
  <si>
    <t>Chol-Inn  Osmose</t>
  </si>
  <si>
    <t>Balance 2010</t>
  </si>
  <si>
    <t>Spiruline Gelules</t>
  </si>
  <si>
    <t>Magnesium Export</t>
  </si>
  <si>
    <t>Neuro-Vital 120 Cap Export</t>
  </si>
  <si>
    <t>Produits non définis</t>
  </si>
  <si>
    <t>Ananas - Osmose</t>
  </si>
  <si>
    <t>Cerise - osmose</t>
  </si>
  <si>
    <t>Guarana - Osmose</t>
  </si>
  <si>
    <t>Thé Vert Bio</t>
  </si>
  <si>
    <t>Vitamines &amp; Minéraux</t>
  </si>
  <si>
    <t>Stop Brul</t>
  </si>
  <si>
    <t>Pack Réussite</t>
  </si>
  <si>
    <t>Ocean Gel amincissant</t>
  </si>
  <si>
    <t>Ventes produits Osmose</t>
  </si>
  <si>
    <t>Tribulus Terrestres - Osmose</t>
  </si>
  <si>
    <t>Valériane Bio - Osmose</t>
  </si>
  <si>
    <t>Créme arthro-confort Export</t>
  </si>
  <si>
    <t>% CA</t>
  </si>
  <si>
    <t>Oméga 3+ (120 caps)</t>
  </si>
  <si>
    <t>Qté/An</t>
  </si>
  <si>
    <t>% MBU</t>
  </si>
  <si>
    <t>% MBG</t>
  </si>
  <si>
    <t>D999</t>
  </si>
  <si>
    <t>rang CA2010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</si>
</sst>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0" xfId="0" applyFill="1"/>
    <xf numFmtId="0" fontId="0" fillId="3" borderId="5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0" xfId="0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2" borderId="10" xfId="0" applyFont="1" applyFill="1" applyBorder="1"/>
    <xf numFmtId="0" fontId="1" fillId="3" borderId="5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" fontId="0" fillId="4" borderId="1" xfId="0" applyNumberFormat="1" applyFill="1" applyBorder="1"/>
    <xf numFmtId="4" fontId="0" fillId="5" borderId="1" xfId="0" applyNumberFormat="1" applyFill="1" applyBorder="1"/>
    <xf numFmtId="0" fontId="0" fillId="6" borderId="0" xfId="0" applyFill="1"/>
    <xf numFmtId="4" fontId="0" fillId="6" borderId="1" xfId="0" applyNumberFormat="1" applyFill="1" applyBorder="1"/>
    <xf numFmtId="0" fontId="0" fillId="0" borderId="0" xfId="0" applyNumberFormat="1"/>
    <xf numFmtId="0" fontId="0" fillId="4" borderId="1" xfId="0" applyNumberFormat="1" applyFill="1" applyBorder="1"/>
    <xf numFmtId="4" fontId="0" fillId="0" borderId="0" xfId="0" applyNumberFormat="1"/>
    <xf numFmtId="1" fontId="0" fillId="4" borderId="1" xfId="0" applyNumberFormat="1" applyFill="1" applyBorder="1"/>
    <xf numFmtId="2" fontId="0" fillId="0" borderId="0" xfId="0" applyNumberFormat="1"/>
    <xf numFmtId="2" fontId="0" fillId="4" borderId="1" xfId="0" applyNumberFormat="1" applyFill="1" applyBorder="1"/>
    <xf numFmtId="0" fontId="0" fillId="7" borderId="5" xfId="0" applyFill="1" applyBorder="1"/>
    <xf numFmtId="0" fontId="0" fillId="0" borderId="1" xfId="0" applyNumberFormat="1" applyBorder="1"/>
    <xf numFmtId="1" fontId="0" fillId="0" borderId="0" xfId="0" applyNumberFormat="1"/>
    <xf numFmtId="1" fontId="0" fillId="2" borderId="16" xfId="0" applyNumberFormat="1" applyFill="1" applyBorder="1"/>
    <xf numFmtId="1" fontId="0" fillId="2" borderId="6" xfId="0" applyNumberFormat="1" applyFill="1" applyBorder="1"/>
    <xf numFmtId="1" fontId="0" fillId="0" borderId="6" xfId="0" applyNumberFormat="1" applyBorder="1"/>
    <xf numFmtId="0" fontId="0" fillId="0" borderId="17" xfId="0" applyFill="1" applyBorder="1"/>
    <xf numFmtId="0" fontId="0" fillId="5" borderId="0" xfId="0" applyFill="1" applyAlignment="1"/>
    <xf numFmtId="0" fontId="0" fillId="5" borderId="14" xfId="0" applyFill="1" applyBorder="1" applyAlignment="1"/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1" fontId="1" fillId="3" borderId="15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1" fontId="1" fillId="3" borderId="0" xfId="0" applyNumberFormat="1" applyFont="1" applyFill="1" applyBorder="1" applyAlignment="1">
      <alignment horizontal="center" wrapText="1"/>
    </xf>
    <xf numFmtId="1" fontId="0" fillId="4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activeCell="I7" sqref="I7"/>
    </sheetView>
  </sheetViews>
  <sheetFormatPr baseColWidth="10" defaultRowHeight="15"/>
  <cols>
    <col min="2" max="2" width="29.140625" customWidth="1"/>
    <col min="3" max="3" width="13.28515625" customWidth="1"/>
  </cols>
  <sheetData>
    <row r="2" spans="1:7">
      <c r="B2" s="2" t="s">
        <v>77</v>
      </c>
      <c r="C2" s="1"/>
    </row>
    <row r="3" spans="1:7" ht="15.75" thickBot="1"/>
    <row r="4" spans="1:7">
      <c r="A4" s="22" t="s">
        <v>75</v>
      </c>
      <c r="B4" s="23" t="s">
        <v>74</v>
      </c>
      <c r="C4" s="23">
        <v>2007</v>
      </c>
      <c r="D4" s="23">
        <v>2008</v>
      </c>
      <c r="E4" s="23">
        <v>2009</v>
      </c>
      <c r="F4" s="23">
        <v>2010</v>
      </c>
      <c r="G4" s="24" t="s">
        <v>73</v>
      </c>
    </row>
    <row r="5" spans="1:7" s="12" customFormat="1">
      <c r="A5" s="9" t="s">
        <v>18</v>
      </c>
      <c r="B5" s="10" t="s">
        <v>2</v>
      </c>
      <c r="C5" s="10"/>
      <c r="D5" s="10"/>
      <c r="E5" s="10"/>
      <c r="F5" s="10"/>
      <c r="G5" s="11"/>
    </row>
    <row r="6" spans="1:7">
      <c r="A6" s="4" t="s">
        <v>19</v>
      </c>
      <c r="B6" s="3" t="s">
        <v>1</v>
      </c>
      <c r="C6" s="3"/>
      <c r="D6" s="3"/>
      <c r="E6" s="3"/>
      <c r="F6" s="3"/>
      <c r="G6" s="5"/>
    </row>
    <row r="7" spans="1:7" s="12" customFormat="1">
      <c r="A7" s="9" t="s">
        <v>20</v>
      </c>
      <c r="B7" s="10" t="s">
        <v>3</v>
      </c>
      <c r="C7" s="10"/>
      <c r="D7" s="10"/>
      <c r="E7" s="10"/>
      <c r="F7" s="10"/>
      <c r="G7" s="11"/>
    </row>
    <row r="8" spans="1:7">
      <c r="A8" s="4" t="s">
        <v>21</v>
      </c>
      <c r="B8" s="3" t="s">
        <v>4</v>
      </c>
      <c r="C8" s="3"/>
      <c r="D8" s="3"/>
      <c r="E8" s="3"/>
      <c r="F8" s="3"/>
      <c r="G8" s="5"/>
    </row>
    <row r="9" spans="1:7" s="12" customFormat="1">
      <c r="A9" s="9" t="s">
        <v>22</v>
      </c>
      <c r="B9" s="10" t="s">
        <v>5</v>
      </c>
      <c r="C9" s="10"/>
      <c r="D9" s="10"/>
      <c r="E9" s="10"/>
      <c r="F9" s="10"/>
      <c r="G9" s="11"/>
    </row>
    <row r="10" spans="1:7">
      <c r="A10" s="4" t="s">
        <v>23</v>
      </c>
      <c r="B10" s="3" t="s">
        <v>6</v>
      </c>
      <c r="C10" s="3"/>
      <c r="D10" s="3"/>
      <c r="E10" s="3"/>
      <c r="F10" s="3"/>
      <c r="G10" s="5"/>
    </row>
    <row r="11" spans="1:7" s="12" customFormat="1">
      <c r="A11" s="9" t="s">
        <v>24</v>
      </c>
      <c r="B11" s="10" t="s">
        <v>7</v>
      </c>
      <c r="C11" s="10"/>
      <c r="D11" s="10"/>
      <c r="E11" s="10"/>
      <c r="F11" s="10"/>
      <c r="G11" s="11"/>
    </row>
    <row r="12" spans="1:7">
      <c r="A12" s="4" t="s">
        <v>25</v>
      </c>
      <c r="B12" s="3" t="s">
        <v>8</v>
      </c>
      <c r="C12" s="3"/>
      <c r="D12" s="3"/>
      <c r="E12" s="3"/>
      <c r="F12" s="3"/>
      <c r="G12" s="5"/>
    </row>
    <row r="13" spans="1:7" s="12" customFormat="1">
      <c r="A13" s="9" t="s">
        <v>26</v>
      </c>
      <c r="B13" s="10" t="s">
        <v>9</v>
      </c>
      <c r="C13" s="10"/>
      <c r="D13" s="10"/>
      <c r="E13" s="10"/>
      <c r="F13" s="10"/>
      <c r="G13" s="11"/>
    </row>
    <row r="14" spans="1:7">
      <c r="A14" s="4" t="s">
        <v>27</v>
      </c>
      <c r="B14" s="3" t="s">
        <v>10</v>
      </c>
      <c r="C14" s="3"/>
      <c r="D14" s="3"/>
      <c r="E14" s="3"/>
      <c r="F14" s="3"/>
      <c r="G14" s="5"/>
    </row>
    <row r="15" spans="1:7" s="12" customFormat="1">
      <c r="A15" s="9" t="s">
        <v>28</v>
      </c>
      <c r="B15" s="10" t="s">
        <v>11</v>
      </c>
      <c r="C15" s="10"/>
      <c r="D15" s="10"/>
      <c r="E15" s="10"/>
      <c r="F15" s="10"/>
      <c r="G15" s="11"/>
    </row>
    <row r="16" spans="1:7">
      <c r="A16" s="4" t="s">
        <v>29</v>
      </c>
      <c r="B16" s="3" t="s">
        <v>12</v>
      </c>
      <c r="C16" s="3"/>
      <c r="D16" s="3"/>
      <c r="E16" s="3"/>
      <c r="F16" s="3"/>
      <c r="G16" s="5"/>
    </row>
    <row r="17" spans="1:7" s="12" customFormat="1">
      <c r="A17" s="9" t="s">
        <v>30</v>
      </c>
      <c r="B17" s="10" t="s">
        <v>13</v>
      </c>
      <c r="C17" s="10"/>
      <c r="D17" s="10"/>
      <c r="E17" s="10"/>
      <c r="F17" s="10"/>
      <c r="G17" s="11"/>
    </row>
    <row r="18" spans="1:7">
      <c r="A18" s="4" t="s">
        <v>31</v>
      </c>
      <c r="B18" s="3" t="s">
        <v>14</v>
      </c>
      <c r="C18" s="3"/>
      <c r="D18" s="3"/>
      <c r="E18" s="3"/>
      <c r="F18" s="3"/>
      <c r="G18" s="5"/>
    </row>
    <row r="19" spans="1:7" s="12" customFormat="1">
      <c r="A19" s="9" t="s">
        <v>43</v>
      </c>
      <c r="B19" s="10" t="s">
        <v>44</v>
      </c>
      <c r="C19" s="10"/>
      <c r="D19" s="10"/>
      <c r="E19" s="10"/>
      <c r="F19" s="10"/>
      <c r="G19" s="11"/>
    </row>
    <row r="20" spans="1:7">
      <c r="A20" s="4" t="s">
        <v>32</v>
      </c>
      <c r="B20" s="3" t="s">
        <v>15</v>
      </c>
      <c r="C20" s="3"/>
      <c r="D20" s="3"/>
      <c r="E20" s="3"/>
      <c r="F20" s="3"/>
      <c r="G20" s="5"/>
    </row>
    <row r="21" spans="1:7" s="12" customFormat="1">
      <c r="A21" s="9" t="s">
        <v>49</v>
      </c>
      <c r="B21" s="10" t="s">
        <v>50</v>
      </c>
      <c r="C21" s="10"/>
      <c r="D21" s="10"/>
      <c r="E21" s="10"/>
      <c r="F21" s="10"/>
      <c r="G21" s="11"/>
    </row>
    <row r="22" spans="1:7">
      <c r="A22" s="4" t="s">
        <v>17</v>
      </c>
      <c r="B22" s="3" t="s">
        <v>16</v>
      </c>
      <c r="C22" s="3"/>
      <c r="D22" s="3"/>
      <c r="E22" s="3"/>
      <c r="F22" s="3"/>
      <c r="G22" s="5"/>
    </row>
    <row r="23" spans="1:7" s="12" customFormat="1">
      <c r="A23" s="9" t="s">
        <v>33</v>
      </c>
      <c r="B23" s="10" t="s">
        <v>34</v>
      </c>
      <c r="C23" s="10"/>
      <c r="D23" s="10"/>
      <c r="E23" s="10"/>
      <c r="F23" s="10"/>
      <c r="G23" s="11"/>
    </row>
    <row r="24" spans="1:7">
      <c r="A24" s="4" t="s">
        <v>35</v>
      </c>
      <c r="B24" s="3" t="s">
        <v>36</v>
      </c>
      <c r="C24" s="3"/>
      <c r="D24" s="3"/>
      <c r="E24" s="3"/>
      <c r="F24" s="3"/>
      <c r="G24" s="5"/>
    </row>
    <row r="25" spans="1:7" s="12" customFormat="1">
      <c r="A25" s="9" t="s">
        <v>37</v>
      </c>
      <c r="B25" s="10" t="s">
        <v>40</v>
      </c>
      <c r="C25" s="10"/>
      <c r="D25" s="10"/>
      <c r="E25" s="10"/>
      <c r="F25" s="10"/>
      <c r="G25" s="11"/>
    </row>
    <row r="26" spans="1:7">
      <c r="A26" s="4" t="s">
        <v>38</v>
      </c>
      <c r="B26" s="3" t="s">
        <v>41</v>
      </c>
      <c r="C26" s="3"/>
      <c r="D26" s="3"/>
      <c r="E26" s="3"/>
      <c r="F26" s="3"/>
      <c r="G26" s="5"/>
    </row>
    <row r="27" spans="1:7" s="12" customFormat="1">
      <c r="A27" s="9" t="s">
        <v>39</v>
      </c>
      <c r="B27" s="10" t="s">
        <v>42</v>
      </c>
      <c r="C27" s="10"/>
      <c r="D27" s="10"/>
      <c r="E27" s="10"/>
      <c r="F27" s="10"/>
      <c r="G27" s="11"/>
    </row>
    <row r="28" spans="1:7">
      <c r="A28" s="4" t="s">
        <v>45</v>
      </c>
      <c r="B28" s="3" t="s">
        <v>46</v>
      </c>
      <c r="C28" s="3"/>
      <c r="D28" s="3"/>
      <c r="E28" s="3"/>
      <c r="F28" s="3"/>
      <c r="G28" s="5"/>
    </row>
    <row r="29" spans="1:7" s="12" customFormat="1">
      <c r="A29" s="9" t="s">
        <v>47</v>
      </c>
      <c r="B29" s="10" t="s">
        <v>48</v>
      </c>
      <c r="C29" s="10"/>
      <c r="D29" s="10"/>
      <c r="E29" s="10"/>
      <c r="F29" s="10"/>
      <c r="G29" s="11"/>
    </row>
    <row r="30" spans="1:7">
      <c r="A30" s="4" t="s">
        <v>57</v>
      </c>
      <c r="B30" s="3" t="s">
        <v>58</v>
      </c>
      <c r="C30" s="3"/>
      <c r="D30" s="3"/>
      <c r="E30" s="3"/>
      <c r="F30" s="3"/>
      <c r="G30" s="5"/>
    </row>
    <row r="31" spans="1:7" s="12" customFormat="1">
      <c r="A31" s="9" t="s">
        <v>59</v>
      </c>
      <c r="B31" s="10" t="s">
        <v>60</v>
      </c>
      <c r="C31" s="10"/>
      <c r="D31" s="10"/>
      <c r="E31" s="10"/>
      <c r="F31" s="10"/>
      <c r="G31" s="11"/>
    </row>
    <row r="32" spans="1:7">
      <c r="A32" s="4" t="s">
        <v>51</v>
      </c>
      <c r="B32" s="3" t="s">
        <v>52</v>
      </c>
      <c r="C32" s="3"/>
      <c r="D32" s="3"/>
      <c r="E32" s="3"/>
      <c r="F32" s="3"/>
      <c r="G32" s="5"/>
    </row>
    <row r="33" spans="1:7" s="12" customFormat="1">
      <c r="A33" s="9" t="s">
        <v>53</v>
      </c>
      <c r="B33" s="10" t="s">
        <v>54</v>
      </c>
      <c r="C33" s="10"/>
      <c r="D33" s="10"/>
      <c r="E33" s="10"/>
      <c r="F33" s="10"/>
      <c r="G33" s="11"/>
    </row>
    <row r="34" spans="1:7">
      <c r="A34" s="4" t="s">
        <v>55</v>
      </c>
      <c r="B34" s="3" t="s">
        <v>56</v>
      </c>
      <c r="C34" s="3"/>
      <c r="D34" s="3"/>
      <c r="E34" s="3"/>
      <c r="F34" s="3"/>
      <c r="G34" s="5"/>
    </row>
    <row r="35" spans="1:7" s="16" customFormat="1" ht="18" customHeight="1">
      <c r="A35" s="13"/>
      <c r="B35" s="14"/>
      <c r="C35" s="14"/>
      <c r="D35" s="14"/>
      <c r="E35" s="14"/>
      <c r="F35" s="14"/>
      <c r="G35" s="15"/>
    </row>
    <row r="36" spans="1:7" s="12" customFormat="1">
      <c r="A36" s="9" t="s">
        <v>61</v>
      </c>
      <c r="B36" s="10" t="s">
        <v>67</v>
      </c>
      <c r="C36" s="10"/>
      <c r="D36" s="10"/>
      <c r="E36" s="10"/>
      <c r="F36" s="10"/>
      <c r="G36" s="11"/>
    </row>
    <row r="37" spans="1:7">
      <c r="A37" s="4" t="s">
        <v>62</v>
      </c>
      <c r="B37" s="3" t="s">
        <v>69</v>
      </c>
      <c r="C37" s="3"/>
      <c r="D37" s="3"/>
      <c r="E37" s="3"/>
      <c r="F37" s="3"/>
      <c r="G37" s="5"/>
    </row>
    <row r="38" spans="1:7" s="12" customFormat="1">
      <c r="A38" s="9" t="s">
        <v>63</v>
      </c>
      <c r="B38" s="10" t="s">
        <v>70</v>
      </c>
      <c r="C38" s="10"/>
      <c r="D38" s="10"/>
      <c r="E38" s="10"/>
      <c r="F38" s="10"/>
      <c r="G38" s="11"/>
    </row>
    <row r="39" spans="1:7">
      <c r="A39" s="4" t="s">
        <v>64</v>
      </c>
      <c r="B39" s="3" t="s">
        <v>68</v>
      </c>
      <c r="C39" s="3"/>
      <c r="D39" s="3"/>
      <c r="E39" s="3"/>
      <c r="F39" s="3"/>
      <c r="G39" s="5"/>
    </row>
    <row r="40" spans="1:7" s="12" customFormat="1">
      <c r="A40" s="9" t="s">
        <v>65</v>
      </c>
      <c r="B40" s="10" t="s">
        <v>71</v>
      </c>
      <c r="C40" s="10"/>
      <c r="D40" s="10"/>
      <c r="E40" s="10"/>
      <c r="F40" s="10"/>
      <c r="G40" s="11"/>
    </row>
    <row r="41" spans="1:7" ht="15.75" thickBot="1">
      <c r="A41" s="6" t="s">
        <v>66</v>
      </c>
      <c r="B41" s="7" t="s">
        <v>72</v>
      </c>
      <c r="C41" s="7"/>
      <c r="D41" s="7"/>
      <c r="E41" s="7"/>
      <c r="F41" s="7"/>
      <c r="G41" s="8"/>
    </row>
    <row r="42" spans="1:7" ht="15.75" thickBot="1">
      <c r="A42" s="20" t="s">
        <v>79</v>
      </c>
      <c r="B42" s="18"/>
      <c r="C42" s="17"/>
      <c r="D42" s="19"/>
      <c r="E42" s="17"/>
      <c r="F42" s="19">
        <v>546</v>
      </c>
      <c r="G42" s="19"/>
    </row>
  </sheetData>
  <sortState ref="A5:B34">
    <sortCondition ref="A5:A34"/>
  </sortState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5"/>
  <sheetViews>
    <sheetView tabSelected="1" topLeftCell="A27" workbookViewId="0">
      <selection activeCell="P33" sqref="P33:V83"/>
    </sheetView>
  </sheetViews>
  <sheetFormatPr baseColWidth="10" defaultRowHeight="15"/>
  <cols>
    <col min="2" max="2" width="11.42578125" customWidth="1"/>
    <col min="3" max="3" width="28.28515625" customWidth="1"/>
    <col min="7" max="7" width="11.42578125" style="33"/>
    <col min="8" max="8" width="8" style="37" customWidth="1"/>
    <col min="11" max="11" width="4.42578125" customWidth="1"/>
    <col min="12" max="12" width="6.85546875" customWidth="1"/>
    <col min="13" max="13" width="7.28515625" customWidth="1"/>
    <col min="17" max="17" width="16.140625" customWidth="1"/>
    <col min="21" max="21" width="11.7109375" style="37" customWidth="1"/>
    <col min="22" max="22" width="11.42578125" style="37"/>
  </cols>
  <sheetData>
    <row r="1" spans="1:22" ht="15.75" thickBot="1"/>
    <row r="2" spans="1:22" s="44" customFormat="1" ht="30">
      <c r="A2" s="44" t="s">
        <v>75</v>
      </c>
      <c r="B2" s="45" t="s">
        <v>75</v>
      </c>
      <c r="C2" s="46" t="s">
        <v>76</v>
      </c>
      <c r="D2" s="46">
        <v>2008</v>
      </c>
      <c r="E2" s="46">
        <v>2009</v>
      </c>
      <c r="F2" s="46">
        <v>2010</v>
      </c>
      <c r="G2" s="47" t="s">
        <v>163</v>
      </c>
      <c r="H2" s="51" t="s">
        <v>169</v>
      </c>
      <c r="J2" s="48" t="s">
        <v>75</v>
      </c>
      <c r="K2" s="48" t="s">
        <v>165</v>
      </c>
      <c r="L2" s="48">
        <v>2008</v>
      </c>
      <c r="M2" s="48">
        <v>2009</v>
      </c>
      <c r="N2" s="48">
        <v>2010</v>
      </c>
      <c r="P2" s="45" t="s">
        <v>75</v>
      </c>
      <c r="Q2" s="46" t="s">
        <v>0</v>
      </c>
      <c r="R2" s="46" t="s">
        <v>80</v>
      </c>
      <c r="S2" s="46" t="s">
        <v>81</v>
      </c>
      <c r="T2" s="46" t="s">
        <v>82</v>
      </c>
      <c r="U2" s="49" t="s">
        <v>166</v>
      </c>
      <c r="V2" s="50" t="s">
        <v>167</v>
      </c>
    </row>
    <row r="3" spans="1:22">
      <c r="A3" t="s">
        <v>18</v>
      </c>
      <c r="B3">
        <v>70706</v>
      </c>
      <c r="C3" t="s">
        <v>106</v>
      </c>
      <c r="D3" s="30">
        <v>256457</v>
      </c>
      <c r="E3" s="30">
        <v>263913</v>
      </c>
      <c r="F3" s="32">
        <v>266943.35999999999</v>
      </c>
      <c r="G3" s="34">
        <f>F3/CA*100</f>
        <v>49.078121813295702</v>
      </c>
      <c r="H3" s="52">
        <v>1</v>
      </c>
      <c r="I3">
        <v>0</v>
      </c>
      <c r="J3" s="3" t="s">
        <v>18</v>
      </c>
      <c r="K3" s="3"/>
      <c r="L3" s="3">
        <v>6975</v>
      </c>
      <c r="M3" s="3">
        <v>5381</v>
      </c>
      <c r="N3" s="3">
        <v>3043</v>
      </c>
      <c r="O3" s="41"/>
      <c r="P3" s="35" t="s">
        <v>18</v>
      </c>
      <c r="Q3" s="10" t="s">
        <v>2</v>
      </c>
      <c r="R3" s="10">
        <v>45</v>
      </c>
      <c r="S3" s="10">
        <v>8.9499999999999993</v>
      </c>
      <c r="T3" s="10">
        <f>R3-S3</f>
        <v>36.049999999999997</v>
      </c>
      <c r="U3" s="38">
        <f>T3/S3*100</f>
        <v>402.79329608938548</v>
      </c>
      <c r="V3" s="39"/>
    </row>
    <row r="4" spans="1:22">
      <c r="A4" t="s">
        <v>35</v>
      </c>
      <c r="B4">
        <v>707054</v>
      </c>
      <c r="C4" t="s">
        <v>103</v>
      </c>
      <c r="D4" s="30">
        <v>29047</v>
      </c>
      <c r="E4" s="30">
        <v>21570</v>
      </c>
      <c r="F4" s="32">
        <v>24385.63</v>
      </c>
      <c r="G4" s="34">
        <f>F4/CA*100</f>
        <v>4.4833515230869887</v>
      </c>
      <c r="H4" s="52">
        <v>2</v>
      </c>
      <c r="I4">
        <v>3</v>
      </c>
      <c r="J4" s="3" t="s">
        <v>35</v>
      </c>
      <c r="K4" s="3"/>
      <c r="L4" s="3">
        <v>1500</v>
      </c>
      <c r="M4" s="3">
        <v>1005</v>
      </c>
      <c r="N4" s="3">
        <v>999</v>
      </c>
      <c r="O4" s="41"/>
      <c r="P4" s="35" t="s">
        <v>19</v>
      </c>
      <c r="Q4" s="3" t="s">
        <v>1</v>
      </c>
      <c r="R4" s="3">
        <v>25</v>
      </c>
      <c r="S4" s="3">
        <v>5.79</v>
      </c>
      <c r="T4" s="10">
        <f t="shared" ref="T4:T32" si="0">R4-S4</f>
        <v>19.21</v>
      </c>
      <c r="U4" s="38">
        <f t="shared" ref="U4:U32" si="1">T4/S4*100</f>
        <v>331.77892918825563</v>
      </c>
      <c r="V4" s="40"/>
    </row>
    <row r="5" spans="1:22">
      <c r="A5" t="s">
        <v>31</v>
      </c>
      <c r="B5">
        <v>70705</v>
      </c>
      <c r="C5" t="s">
        <v>14</v>
      </c>
      <c r="D5" s="30">
        <v>29171</v>
      </c>
      <c r="E5" s="30">
        <v>28356</v>
      </c>
      <c r="F5" s="32">
        <v>23597.119999999999</v>
      </c>
      <c r="G5" s="34">
        <f>F5/CA*100</f>
        <v>4.3383822313578291</v>
      </c>
      <c r="H5" s="52">
        <v>3</v>
      </c>
      <c r="I5">
        <v>2</v>
      </c>
      <c r="J5" s="3" t="s">
        <v>31</v>
      </c>
      <c r="K5" s="3"/>
      <c r="L5" s="3">
        <v>978</v>
      </c>
      <c r="M5" s="3">
        <v>832</v>
      </c>
      <c r="N5" s="3">
        <v>1056</v>
      </c>
      <c r="O5" s="41"/>
      <c r="P5" s="35" t="s">
        <v>20</v>
      </c>
      <c r="Q5" s="10" t="s">
        <v>3</v>
      </c>
      <c r="R5" s="10">
        <v>10</v>
      </c>
      <c r="S5" s="10">
        <v>2.81</v>
      </c>
      <c r="T5" s="10">
        <f t="shared" si="0"/>
        <v>7.1899999999999995</v>
      </c>
      <c r="U5" s="38">
        <f t="shared" si="1"/>
        <v>255.87188612099641</v>
      </c>
      <c r="V5" s="39"/>
    </row>
    <row r="6" spans="1:22">
      <c r="A6" t="s">
        <v>17</v>
      </c>
      <c r="B6">
        <v>707039</v>
      </c>
      <c r="C6" t="s">
        <v>97</v>
      </c>
      <c r="D6" s="30">
        <v>28471</v>
      </c>
      <c r="E6" s="30">
        <v>22749</v>
      </c>
      <c r="F6" s="32">
        <v>21416.31</v>
      </c>
      <c r="G6" s="34">
        <f>F6/CA*100</f>
        <v>3.9374355330333106</v>
      </c>
      <c r="H6" s="52">
        <v>4</v>
      </c>
      <c r="I6">
        <v>4</v>
      </c>
      <c r="J6" s="3" t="s">
        <v>17</v>
      </c>
      <c r="K6" s="3"/>
      <c r="L6" s="3">
        <v>1497</v>
      </c>
      <c r="M6" s="3">
        <v>1099</v>
      </c>
      <c r="N6" s="3">
        <v>1003</v>
      </c>
      <c r="O6" s="41"/>
      <c r="P6" s="35" t="s">
        <v>21</v>
      </c>
      <c r="Q6" s="3" t="s">
        <v>4</v>
      </c>
      <c r="R6" s="3">
        <v>15</v>
      </c>
      <c r="S6" s="3">
        <v>3.5</v>
      </c>
      <c r="T6" s="10">
        <f t="shared" si="0"/>
        <v>11.5</v>
      </c>
      <c r="U6" s="38">
        <f t="shared" si="1"/>
        <v>328.57142857142856</v>
      </c>
      <c r="V6" s="40"/>
    </row>
    <row r="7" spans="1:22">
      <c r="A7" t="s">
        <v>30</v>
      </c>
      <c r="B7">
        <v>707034</v>
      </c>
      <c r="C7" t="s">
        <v>93</v>
      </c>
      <c r="D7" s="30">
        <v>35799</v>
      </c>
      <c r="E7" s="30">
        <v>21983</v>
      </c>
      <c r="F7" s="32">
        <v>19754.75</v>
      </c>
      <c r="G7" s="34">
        <f>F7/CA*100</f>
        <v>3.6319540852831227</v>
      </c>
      <c r="H7" s="52">
        <v>5</v>
      </c>
      <c r="I7">
        <v>1</v>
      </c>
      <c r="J7" s="3" t="s">
        <v>30</v>
      </c>
      <c r="K7" s="3"/>
      <c r="L7" s="3">
        <v>3850</v>
      </c>
      <c r="M7" s="3">
        <v>1800</v>
      </c>
      <c r="N7" s="3">
        <v>2270</v>
      </c>
      <c r="O7" s="41"/>
      <c r="P7" s="35" t="s">
        <v>22</v>
      </c>
      <c r="Q7" s="10" t="s">
        <v>5</v>
      </c>
      <c r="R7" s="10">
        <v>15</v>
      </c>
      <c r="S7" s="10">
        <v>3.29</v>
      </c>
      <c r="T7" s="10">
        <f t="shared" si="0"/>
        <v>11.71</v>
      </c>
      <c r="U7" s="38">
        <f t="shared" si="1"/>
        <v>355.92705167173256</v>
      </c>
      <c r="V7" s="39"/>
    </row>
    <row r="8" spans="1:22">
      <c r="A8" t="s">
        <v>59</v>
      </c>
      <c r="B8">
        <v>707044</v>
      </c>
      <c r="C8" t="s">
        <v>99</v>
      </c>
      <c r="D8" s="30">
        <v>2211</v>
      </c>
      <c r="E8" s="30">
        <v>10602</v>
      </c>
      <c r="F8" s="32">
        <v>17151.54</v>
      </c>
      <c r="G8" s="34">
        <f>F8/CA*100</f>
        <v>3.1533482211567798</v>
      </c>
      <c r="H8" s="52">
        <v>6</v>
      </c>
      <c r="I8">
        <v>24</v>
      </c>
      <c r="J8" s="3" t="s">
        <v>59</v>
      </c>
      <c r="K8" s="3"/>
      <c r="L8" s="3">
        <v>550</v>
      </c>
      <c r="M8" s="3">
        <v>2287</v>
      </c>
      <c r="N8" s="3">
        <v>1777</v>
      </c>
      <c r="O8" s="41"/>
      <c r="P8" s="35" t="s">
        <v>23</v>
      </c>
      <c r="Q8" s="3" t="s">
        <v>6</v>
      </c>
      <c r="R8" s="3">
        <v>15</v>
      </c>
      <c r="S8" s="3">
        <v>3.18</v>
      </c>
      <c r="T8" s="10">
        <f t="shared" si="0"/>
        <v>11.82</v>
      </c>
      <c r="U8" s="38">
        <f t="shared" si="1"/>
        <v>371.69811320754718</v>
      </c>
      <c r="V8" s="40"/>
    </row>
    <row r="9" spans="1:22">
      <c r="A9" t="s">
        <v>29</v>
      </c>
      <c r="B9">
        <v>707053</v>
      </c>
      <c r="C9" t="s">
        <v>102</v>
      </c>
      <c r="D9" s="30">
        <v>17513</v>
      </c>
      <c r="E9" s="30">
        <v>16506</v>
      </c>
      <c r="F9" s="32">
        <v>15630.37</v>
      </c>
      <c r="G9" s="34">
        <f>F9/CA*100</f>
        <v>2.873677782608576</v>
      </c>
      <c r="H9" s="52">
        <v>7</v>
      </c>
      <c r="I9">
        <v>6</v>
      </c>
      <c r="J9" s="3" t="s">
        <v>29</v>
      </c>
      <c r="K9" s="3"/>
      <c r="L9" s="3">
        <v>1200</v>
      </c>
      <c r="M9" s="3">
        <v>1300</v>
      </c>
      <c r="N9" s="3">
        <v>1310</v>
      </c>
      <c r="O9" s="41"/>
      <c r="P9" s="35" t="s">
        <v>24</v>
      </c>
      <c r="Q9" s="10" t="s">
        <v>7</v>
      </c>
      <c r="R9" s="10">
        <v>122</v>
      </c>
      <c r="S9" s="10">
        <v>27.19</v>
      </c>
      <c r="T9" s="10">
        <f t="shared" si="0"/>
        <v>94.81</v>
      </c>
      <c r="U9" s="38">
        <f t="shared" si="1"/>
        <v>348.69437293122473</v>
      </c>
      <c r="V9" s="39"/>
    </row>
    <row r="10" spans="1:22">
      <c r="A10" t="s">
        <v>21</v>
      </c>
      <c r="B10">
        <v>707032</v>
      </c>
      <c r="C10" t="s">
        <v>91</v>
      </c>
      <c r="D10" s="30">
        <v>21844</v>
      </c>
      <c r="E10" s="30">
        <v>16400</v>
      </c>
      <c r="F10" s="32">
        <v>15422.23</v>
      </c>
      <c r="G10" s="34">
        <f>F10/CA*100</f>
        <v>2.8354107874144665</v>
      </c>
      <c r="H10" s="52">
        <v>8</v>
      </c>
      <c r="I10">
        <v>5</v>
      </c>
      <c r="J10" s="3" t="s">
        <v>21</v>
      </c>
      <c r="K10" s="3"/>
      <c r="L10" s="3">
        <v>1012</v>
      </c>
      <c r="M10" s="3">
        <v>598</v>
      </c>
      <c r="N10" s="3">
        <v>995</v>
      </c>
      <c r="P10" s="35" t="s">
        <v>25</v>
      </c>
      <c r="Q10" s="3" t="s">
        <v>8</v>
      </c>
      <c r="R10" s="3">
        <v>43</v>
      </c>
      <c r="S10" s="3">
        <v>13.28</v>
      </c>
      <c r="T10" s="10">
        <f t="shared" si="0"/>
        <v>29.72</v>
      </c>
      <c r="U10" s="38">
        <f t="shared" si="1"/>
        <v>223.79518072289156</v>
      </c>
      <c r="V10" s="40"/>
    </row>
    <row r="11" spans="1:22">
      <c r="A11" t="s">
        <v>19</v>
      </c>
      <c r="B11">
        <v>707061</v>
      </c>
      <c r="C11" t="s">
        <v>107</v>
      </c>
      <c r="D11" s="30">
        <v>15775</v>
      </c>
      <c r="E11" s="30">
        <v>15203</v>
      </c>
      <c r="F11" s="32">
        <v>14960.92</v>
      </c>
      <c r="G11" s="34">
        <f>F11/CA*100</f>
        <v>2.7505979328310395</v>
      </c>
      <c r="H11" s="52">
        <v>9</v>
      </c>
      <c r="I11">
        <v>7</v>
      </c>
      <c r="J11" s="3" t="s">
        <v>19</v>
      </c>
      <c r="K11" s="3"/>
      <c r="L11" s="3"/>
      <c r="M11" s="3">
        <v>1067</v>
      </c>
      <c r="N11" s="3"/>
      <c r="O11" s="41"/>
      <c r="P11" s="35" t="s">
        <v>26</v>
      </c>
      <c r="Q11" s="10" t="s">
        <v>9</v>
      </c>
      <c r="R11" s="10">
        <v>18</v>
      </c>
      <c r="S11" s="10">
        <v>5.98</v>
      </c>
      <c r="T11" s="10">
        <f t="shared" si="0"/>
        <v>12.02</v>
      </c>
      <c r="U11" s="38">
        <f t="shared" si="1"/>
        <v>201.00334448160532</v>
      </c>
      <c r="V11" s="39"/>
    </row>
    <row r="12" spans="1:22">
      <c r="B12">
        <v>707021</v>
      </c>
      <c r="C12" t="s">
        <v>87</v>
      </c>
      <c r="D12" s="30"/>
      <c r="E12" s="30"/>
      <c r="F12" s="32">
        <v>11817.8</v>
      </c>
      <c r="G12" s="34">
        <f>F12/CA*100</f>
        <v>2.1727284318484861</v>
      </c>
      <c r="H12" s="52">
        <v>10</v>
      </c>
      <c r="J12" s="3"/>
      <c r="K12" s="3"/>
      <c r="L12" s="3"/>
      <c r="M12" s="3"/>
      <c r="N12" s="3">
        <v>1239</v>
      </c>
      <c r="P12" s="35" t="s">
        <v>27</v>
      </c>
      <c r="Q12" s="3" t="s">
        <v>10</v>
      </c>
      <c r="R12" s="3">
        <v>15</v>
      </c>
      <c r="S12" s="3">
        <v>2.92</v>
      </c>
      <c r="T12" s="10">
        <f t="shared" si="0"/>
        <v>12.08</v>
      </c>
      <c r="U12" s="38">
        <f t="shared" si="1"/>
        <v>413.69863013698637</v>
      </c>
      <c r="V12" s="40"/>
    </row>
    <row r="13" spans="1:22">
      <c r="A13" t="s">
        <v>32</v>
      </c>
      <c r="B13">
        <v>707037</v>
      </c>
      <c r="C13" t="s">
        <v>96</v>
      </c>
      <c r="D13" s="30">
        <v>12662</v>
      </c>
      <c r="E13" s="30">
        <v>12030</v>
      </c>
      <c r="F13" s="32">
        <v>11497.6</v>
      </c>
      <c r="G13" s="34">
        <f>F13/CA*100</f>
        <v>2.113858960045115</v>
      </c>
      <c r="H13" s="52">
        <v>11</v>
      </c>
      <c r="I13">
        <v>8</v>
      </c>
      <c r="J13" s="3" t="s">
        <v>32</v>
      </c>
      <c r="K13" s="3"/>
      <c r="L13" s="3">
        <v>2150</v>
      </c>
      <c r="M13" s="3">
        <v>2050</v>
      </c>
      <c r="N13" s="3">
        <v>2130</v>
      </c>
      <c r="P13" s="35" t="s">
        <v>28</v>
      </c>
      <c r="Q13" s="10" t="s">
        <v>11</v>
      </c>
      <c r="R13" s="10">
        <v>15</v>
      </c>
      <c r="S13" s="10">
        <v>4.38</v>
      </c>
      <c r="T13" s="10">
        <f t="shared" si="0"/>
        <v>10.620000000000001</v>
      </c>
      <c r="U13" s="38">
        <f t="shared" si="1"/>
        <v>242.46575342465758</v>
      </c>
      <c r="V13" s="39"/>
    </row>
    <row r="14" spans="1:22">
      <c r="A14" t="s">
        <v>20</v>
      </c>
      <c r="B14">
        <v>707052</v>
      </c>
      <c r="C14" t="s">
        <v>101</v>
      </c>
      <c r="D14" s="30">
        <v>11634</v>
      </c>
      <c r="E14" s="30">
        <v>9125</v>
      </c>
      <c r="F14" s="32">
        <v>9569.66</v>
      </c>
      <c r="G14" s="34">
        <f>F14/CA*100</f>
        <v>1.7594029654523842</v>
      </c>
      <c r="H14" s="52">
        <v>12</v>
      </c>
      <c r="I14">
        <v>9</v>
      </c>
      <c r="J14" s="3" t="s">
        <v>20</v>
      </c>
      <c r="K14" s="3"/>
      <c r="L14" s="3">
        <v>1350</v>
      </c>
      <c r="M14" s="3">
        <v>1250</v>
      </c>
      <c r="N14" s="3">
        <v>1569</v>
      </c>
      <c r="P14" s="35" t="s">
        <v>29</v>
      </c>
      <c r="Q14" s="3" t="s">
        <v>12</v>
      </c>
      <c r="R14" s="3">
        <v>20</v>
      </c>
      <c r="S14" s="3">
        <v>5.33</v>
      </c>
      <c r="T14" s="10">
        <f t="shared" si="0"/>
        <v>14.67</v>
      </c>
      <c r="U14" s="38">
        <f t="shared" si="1"/>
        <v>275.23452157598501</v>
      </c>
      <c r="V14" s="40"/>
    </row>
    <row r="15" spans="1:22">
      <c r="A15" t="s">
        <v>43</v>
      </c>
      <c r="B15">
        <v>707049</v>
      </c>
      <c r="C15" t="s">
        <v>100</v>
      </c>
      <c r="D15" s="30">
        <v>6856</v>
      </c>
      <c r="E15" s="30">
        <v>5821</v>
      </c>
      <c r="F15" s="32">
        <v>7495.64</v>
      </c>
      <c r="G15" s="34">
        <f>F15/CA*100</f>
        <v>1.3780898426865229</v>
      </c>
      <c r="H15" s="52">
        <v>13</v>
      </c>
      <c r="I15">
        <v>15</v>
      </c>
      <c r="J15" s="3" t="s">
        <v>43</v>
      </c>
      <c r="K15" s="3"/>
      <c r="L15" s="3">
        <v>492</v>
      </c>
      <c r="M15" s="3">
        <v>436</v>
      </c>
      <c r="N15" s="3">
        <v>759</v>
      </c>
      <c r="P15" s="35" t="s">
        <v>30</v>
      </c>
      <c r="Q15" s="10" t="s">
        <v>13</v>
      </c>
      <c r="R15" s="10">
        <v>18</v>
      </c>
      <c r="S15" s="10">
        <v>3.11</v>
      </c>
      <c r="T15" s="10">
        <f t="shared" si="0"/>
        <v>14.89</v>
      </c>
      <c r="U15" s="38">
        <f t="shared" si="1"/>
        <v>478.7781350482316</v>
      </c>
      <c r="V15" s="39"/>
    </row>
    <row r="16" spans="1:22">
      <c r="A16" t="s">
        <v>33</v>
      </c>
      <c r="B16">
        <v>707033</v>
      </c>
      <c r="C16" t="s">
        <v>92</v>
      </c>
      <c r="D16" s="30">
        <v>5898</v>
      </c>
      <c r="E16" s="30">
        <v>5950</v>
      </c>
      <c r="F16" s="32">
        <v>6142.35</v>
      </c>
      <c r="G16" s="34">
        <f>F16/CA*100</f>
        <v>1.129284510091942</v>
      </c>
      <c r="H16" s="52">
        <v>14</v>
      </c>
      <c r="I16">
        <v>16</v>
      </c>
      <c r="J16" s="3" t="s">
        <v>33</v>
      </c>
      <c r="K16" s="3"/>
      <c r="L16" s="3">
        <v>1398</v>
      </c>
      <c r="M16" s="3">
        <v>1485</v>
      </c>
      <c r="N16" s="3">
        <v>997</v>
      </c>
      <c r="O16" s="41"/>
      <c r="P16" s="35" t="s">
        <v>31</v>
      </c>
      <c r="Q16" s="3" t="s">
        <v>14</v>
      </c>
      <c r="R16" s="3">
        <v>46</v>
      </c>
      <c r="S16" s="3">
        <v>27</v>
      </c>
      <c r="T16" s="10">
        <f t="shared" si="0"/>
        <v>19</v>
      </c>
      <c r="U16" s="38">
        <f t="shared" si="1"/>
        <v>70.370370370370367</v>
      </c>
      <c r="V16" s="40"/>
    </row>
    <row r="17" spans="1:22">
      <c r="A17" t="s">
        <v>47</v>
      </c>
      <c r="B17" s="29">
        <v>707067</v>
      </c>
      <c r="C17" s="29" t="s">
        <v>109</v>
      </c>
      <c r="D17" s="30">
        <v>10255</v>
      </c>
      <c r="E17" s="30">
        <v>6558</v>
      </c>
      <c r="F17" s="32">
        <v>5916.13</v>
      </c>
      <c r="G17" s="34">
        <f>F17/CA*100</f>
        <v>1.087693467270709</v>
      </c>
      <c r="H17" s="52">
        <v>15</v>
      </c>
      <c r="I17">
        <v>13</v>
      </c>
      <c r="J17" s="3" t="s">
        <v>47</v>
      </c>
      <c r="K17" s="3"/>
      <c r="L17" s="3">
        <v>300</v>
      </c>
      <c r="M17" s="3">
        <v>304</v>
      </c>
      <c r="N17" s="3">
        <v>450</v>
      </c>
      <c r="O17" s="41"/>
      <c r="P17" s="35" t="s">
        <v>43</v>
      </c>
      <c r="Q17" s="10" t="s">
        <v>44</v>
      </c>
      <c r="R17" s="10">
        <v>30</v>
      </c>
      <c r="S17" s="10">
        <v>2.5299999999999998</v>
      </c>
      <c r="T17" s="10">
        <f t="shared" si="0"/>
        <v>27.47</v>
      </c>
      <c r="U17" s="38">
        <f t="shared" si="1"/>
        <v>1085.7707509881425</v>
      </c>
      <c r="V17" s="39"/>
    </row>
    <row r="18" spans="1:22">
      <c r="A18" t="s">
        <v>37</v>
      </c>
      <c r="B18">
        <v>707059</v>
      </c>
      <c r="C18" t="s">
        <v>105</v>
      </c>
      <c r="D18" s="30">
        <v>4699</v>
      </c>
      <c r="E18" s="30">
        <v>164</v>
      </c>
      <c r="F18" s="32">
        <v>5899.37</v>
      </c>
      <c r="G18" s="34">
        <f>F18/CA*100</f>
        <v>1.0846121045367163</v>
      </c>
      <c r="H18" s="52">
        <v>16</v>
      </c>
      <c r="I18">
        <v>18</v>
      </c>
      <c r="J18" s="3" t="s">
        <v>37</v>
      </c>
      <c r="K18" s="3"/>
      <c r="L18" s="3"/>
      <c r="M18" s="3"/>
      <c r="N18" s="3"/>
      <c r="O18" s="41"/>
      <c r="P18" s="35" t="s">
        <v>32</v>
      </c>
      <c r="Q18" s="3" t="s">
        <v>15</v>
      </c>
      <c r="R18" s="3">
        <v>6</v>
      </c>
      <c r="S18" s="3">
        <v>2.66</v>
      </c>
      <c r="T18" s="10">
        <f t="shared" si="0"/>
        <v>3.34</v>
      </c>
      <c r="U18" s="38">
        <f t="shared" si="1"/>
        <v>125.56390977443608</v>
      </c>
      <c r="V18" s="40"/>
    </row>
    <row r="19" spans="1:22">
      <c r="A19" t="s">
        <v>55</v>
      </c>
      <c r="B19">
        <v>70702</v>
      </c>
      <c r="C19" t="s">
        <v>86</v>
      </c>
      <c r="D19" s="30"/>
      <c r="E19" s="30"/>
      <c r="F19" s="32">
        <v>5870.31</v>
      </c>
      <c r="G19" s="34">
        <f>F19/CA*100</f>
        <v>1.0792693598440057</v>
      </c>
      <c r="H19" s="52">
        <v>17</v>
      </c>
      <c r="J19" s="3" t="s">
        <v>55</v>
      </c>
      <c r="K19" s="3"/>
      <c r="L19" s="3"/>
      <c r="M19" s="3"/>
      <c r="N19" s="3"/>
      <c r="P19" s="35" t="s">
        <v>49</v>
      </c>
      <c r="Q19" s="10" t="s">
        <v>50</v>
      </c>
      <c r="R19" s="10">
        <v>25</v>
      </c>
      <c r="S19" s="10">
        <v>4.88</v>
      </c>
      <c r="T19" s="10">
        <f t="shared" si="0"/>
        <v>20.12</v>
      </c>
      <c r="U19" s="38">
        <f t="shared" si="1"/>
        <v>412.29508196721315</v>
      </c>
      <c r="V19" s="39"/>
    </row>
    <row r="20" spans="1:22">
      <c r="A20" t="s">
        <v>39</v>
      </c>
      <c r="B20">
        <v>707063</v>
      </c>
      <c r="C20" t="s">
        <v>42</v>
      </c>
      <c r="D20" s="30">
        <v>10830</v>
      </c>
      <c r="E20" s="30">
        <v>7023</v>
      </c>
      <c r="F20" s="32">
        <v>5796.61</v>
      </c>
      <c r="G20" s="34">
        <f>F20/CA*100</f>
        <v>1.0657194533108747</v>
      </c>
      <c r="H20" s="52">
        <v>18</v>
      </c>
      <c r="I20">
        <v>11</v>
      </c>
      <c r="J20" s="3" t="s">
        <v>39</v>
      </c>
      <c r="K20" s="3"/>
      <c r="L20" s="3">
        <v>529</v>
      </c>
      <c r="M20" s="3"/>
      <c r="N20" s="3">
        <v>137</v>
      </c>
      <c r="O20" s="41"/>
      <c r="P20" s="35" t="s">
        <v>17</v>
      </c>
      <c r="Q20" s="3" t="s">
        <v>16</v>
      </c>
      <c r="R20" s="3">
        <v>30</v>
      </c>
      <c r="S20" s="3">
        <v>5.03</v>
      </c>
      <c r="T20" s="10">
        <f t="shared" si="0"/>
        <v>24.97</v>
      </c>
      <c r="U20" s="38">
        <f t="shared" si="1"/>
        <v>496.42147117296219</v>
      </c>
      <c r="V20" s="40"/>
    </row>
    <row r="21" spans="1:22">
      <c r="A21" t="s">
        <v>23</v>
      </c>
      <c r="B21">
        <v>707031</v>
      </c>
      <c r="C21" t="s">
        <v>6</v>
      </c>
      <c r="D21" s="30">
        <v>4007</v>
      </c>
      <c r="E21" s="30">
        <v>3904</v>
      </c>
      <c r="F21" s="32">
        <v>5554.14</v>
      </c>
      <c r="G21" s="34">
        <f>F21/CA*100</f>
        <v>1.0211408123734496</v>
      </c>
      <c r="H21" s="52">
        <v>19</v>
      </c>
      <c r="I21">
        <v>20</v>
      </c>
      <c r="J21" s="3" t="s">
        <v>23</v>
      </c>
      <c r="K21" s="3"/>
      <c r="L21" s="3">
        <v>650</v>
      </c>
      <c r="M21" s="3">
        <v>450</v>
      </c>
      <c r="N21" s="3">
        <v>662</v>
      </c>
      <c r="O21" s="41"/>
      <c r="P21" s="35" t="s">
        <v>33</v>
      </c>
      <c r="Q21" s="10" t="s">
        <v>164</v>
      </c>
      <c r="R21" s="10">
        <v>28</v>
      </c>
      <c r="S21" s="10">
        <v>7.79</v>
      </c>
      <c r="T21" s="10">
        <f t="shared" si="0"/>
        <v>20.21</v>
      </c>
      <c r="U21" s="38">
        <f t="shared" si="1"/>
        <v>259.43517329910139</v>
      </c>
      <c r="V21" s="39"/>
    </row>
    <row r="22" spans="1:22">
      <c r="A22" t="s">
        <v>31</v>
      </c>
      <c r="B22">
        <v>70725</v>
      </c>
      <c r="C22" t="s">
        <v>123</v>
      </c>
      <c r="D22" s="30"/>
      <c r="E22" s="30"/>
      <c r="F22" s="32">
        <v>5200</v>
      </c>
      <c r="G22" s="34">
        <f>F22/CA*100</f>
        <v>0.95603139718155072</v>
      </c>
      <c r="H22" s="52">
        <v>20</v>
      </c>
      <c r="J22" s="3" t="s">
        <v>31</v>
      </c>
      <c r="K22" s="3"/>
      <c r="L22" s="3"/>
      <c r="M22" s="3"/>
      <c r="N22" s="3"/>
      <c r="P22" s="35" t="s">
        <v>35</v>
      </c>
      <c r="Q22" s="3" t="s">
        <v>36</v>
      </c>
      <c r="R22" s="3">
        <v>30</v>
      </c>
      <c r="S22" s="3">
        <v>5.27</v>
      </c>
      <c r="T22" s="10">
        <f t="shared" si="0"/>
        <v>24.73</v>
      </c>
      <c r="U22" s="38">
        <f t="shared" si="1"/>
        <v>469.25996204933591</v>
      </c>
      <c r="V22" s="40"/>
    </row>
    <row r="23" spans="1:22">
      <c r="A23" t="s">
        <v>26</v>
      </c>
      <c r="B23">
        <v>707082</v>
      </c>
      <c r="C23" t="s">
        <v>115</v>
      </c>
      <c r="D23" s="30">
        <v>5331</v>
      </c>
      <c r="E23" s="30">
        <v>4359</v>
      </c>
      <c r="F23" s="32">
        <v>3767.33</v>
      </c>
      <c r="G23" s="34">
        <f>F23/CA*100</f>
        <v>0.69263187760460987</v>
      </c>
      <c r="H23" s="52">
        <v>21</v>
      </c>
      <c r="I23">
        <v>17</v>
      </c>
      <c r="J23" s="3" t="s">
        <v>26</v>
      </c>
      <c r="K23" s="3"/>
      <c r="L23" s="3">
        <v>600</v>
      </c>
      <c r="M23" s="3">
        <v>490</v>
      </c>
      <c r="N23" s="3">
        <v>465</v>
      </c>
      <c r="O23" s="41"/>
      <c r="P23" s="35" t="s">
        <v>37</v>
      </c>
      <c r="Q23" s="10" t="s">
        <v>40</v>
      </c>
      <c r="R23" s="10">
        <v>18</v>
      </c>
      <c r="S23" s="10">
        <v>3.6</v>
      </c>
      <c r="T23" s="10">
        <f t="shared" si="0"/>
        <v>14.4</v>
      </c>
      <c r="U23" s="38">
        <f t="shared" si="1"/>
        <v>400</v>
      </c>
      <c r="V23" s="39"/>
    </row>
    <row r="24" spans="1:22">
      <c r="A24" t="s">
        <v>22</v>
      </c>
      <c r="B24">
        <v>707235</v>
      </c>
      <c r="C24" t="s">
        <v>122</v>
      </c>
      <c r="D24" s="30"/>
      <c r="E24" s="30"/>
      <c r="F24" s="32">
        <v>3619.2</v>
      </c>
      <c r="G24" s="34">
        <f>F24/CA*100</f>
        <v>0.66539785243835925</v>
      </c>
      <c r="H24" s="52">
        <v>22</v>
      </c>
      <c r="J24" s="3" t="s">
        <v>22</v>
      </c>
      <c r="K24" s="3"/>
      <c r="L24" s="3"/>
      <c r="M24" s="3"/>
      <c r="N24" s="3"/>
      <c r="P24" s="35" t="s">
        <v>38</v>
      </c>
      <c r="Q24" s="3" t="s">
        <v>41</v>
      </c>
      <c r="R24" s="3">
        <v>15</v>
      </c>
      <c r="S24" s="3">
        <v>4.1399999999999997</v>
      </c>
      <c r="T24" s="10">
        <f t="shared" si="0"/>
        <v>10.86</v>
      </c>
      <c r="U24" s="38">
        <f t="shared" si="1"/>
        <v>262.31884057971013</v>
      </c>
      <c r="V24" s="40"/>
    </row>
    <row r="25" spans="1:22">
      <c r="A25" t="s">
        <v>51</v>
      </c>
      <c r="B25">
        <v>707036</v>
      </c>
      <c r="C25" t="s">
        <v>95</v>
      </c>
      <c r="D25" s="30">
        <v>10098</v>
      </c>
      <c r="E25" s="30">
        <v>9709</v>
      </c>
      <c r="F25" s="32">
        <v>3614.31</v>
      </c>
      <c r="G25" s="34">
        <f>F25/CA*100</f>
        <v>0.66449881522062515</v>
      </c>
      <c r="H25" s="52">
        <v>23</v>
      </c>
      <c r="I25">
        <v>14</v>
      </c>
      <c r="J25" s="3" t="s">
        <v>51</v>
      </c>
      <c r="K25" s="3"/>
      <c r="L25" s="3">
        <v>1165</v>
      </c>
      <c r="M25" s="3">
        <v>1120</v>
      </c>
      <c r="N25" s="3">
        <v>911</v>
      </c>
      <c r="O25" s="41"/>
      <c r="P25" s="35" t="s">
        <v>39</v>
      </c>
      <c r="Q25" s="10" t="s">
        <v>42</v>
      </c>
      <c r="R25" s="10">
        <v>65</v>
      </c>
      <c r="S25" s="10">
        <v>11.77</v>
      </c>
      <c r="T25" s="10">
        <f t="shared" si="0"/>
        <v>53.230000000000004</v>
      </c>
      <c r="U25" s="38">
        <f t="shared" si="1"/>
        <v>452.25148683092613</v>
      </c>
      <c r="V25" s="39"/>
    </row>
    <row r="26" spans="1:22">
      <c r="A26" t="s">
        <v>38</v>
      </c>
      <c r="B26">
        <v>707058</v>
      </c>
      <c r="C26" t="s">
        <v>41</v>
      </c>
      <c r="D26" s="30">
        <v>3230</v>
      </c>
      <c r="E26" s="30">
        <v>3847</v>
      </c>
      <c r="F26" s="32">
        <v>3489.61</v>
      </c>
      <c r="G26" s="34">
        <f>F26/CA*100</f>
        <v>0.64157244690744442</v>
      </c>
      <c r="H26" s="52">
        <v>24</v>
      </c>
      <c r="I26">
        <v>23</v>
      </c>
      <c r="J26" s="3" t="s">
        <v>38</v>
      </c>
      <c r="K26" s="3"/>
      <c r="L26" s="3">
        <v>330</v>
      </c>
      <c r="M26" s="3">
        <v>330</v>
      </c>
      <c r="N26" s="3">
        <v>340</v>
      </c>
      <c r="O26" s="41"/>
      <c r="P26" s="35" t="s">
        <v>45</v>
      </c>
      <c r="Q26" s="3" t="s">
        <v>46</v>
      </c>
      <c r="R26" s="3">
        <v>30</v>
      </c>
      <c r="S26" s="3">
        <v>6.44</v>
      </c>
      <c r="T26" s="10">
        <f t="shared" si="0"/>
        <v>23.56</v>
      </c>
      <c r="U26" s="38">
        <f t="shared" si="1"/>
        <v>365.83850931677017</v>
      </c>
      <c r="V26" s="40"/>
    </row>
    <row r="27" spans="1:22">
      <c r="A27" t="s">
        <v>57</v>
      </c>
      <c r="B27">
        <v>707072</v>
      </c>
      <c r="C27" t="s">
        <v>112</v>
      </c>
      <c r="D27" s="30">
        <v>3733</v>
      </c>
      <c r="E27" s="30">
        <v>3024</v>
      </c>
      <c r="F27" s="32">
        <v>3488.05</v>
      </c>
      <c r="G27" s="34">
        <f>F27/CA*100</f>
        <v>0.64128563748829004</v>
      </c>
      <c r="H27" s="52">
        <v>25</v>
      </c>
      <c r="I27">
        <v>22</v>
      </c>
      <c r="J27" s="3" t="s">
        <v>57</v>
      </c>
      <c r="K27" s="3"/>
      <c r="L27" s="3">
        <v>240</v>
      </c>
      <c r="M27" s="3">
        <v>308</v>
      </c>
      <c r="N27" s="3">
        <v>356</v>
      </c>
      <c r="O27" s="41"/>
      <c r="P27" s="9" t="s">
        <v>47</v>
      </c>
      <c r="Q27" s="10" t="s">
        <v>48</v>
      </c>
      <c r="R27" s="10">
        <v>42</v>
      </c>
      <c r="S27" s="10">
        <v>7.72</v>
      </c>
      <c r="T27" s="10">
        <f t="shared" si="0"/>
        <v>34.28</v>
      </c>
      <c r="U27" s="38">
        <f t="shared" si="1"/>
        <v>444.04145077720216</v>
      </c>
      <c r="V27" s="39"/>
    </row>
    <row r="28" spans="1:22">
      <c r="A28" t="s">
        <v>22</v>
      </c>
      <c r="B28">
        <v>707035</v>
      </c>
      <c r="C28" t="s">
        <v>94</v>
      </c>
      <c r="D28" s="30">
        <v>3917</v>
      </c>
      <c r="E28" s="30">
        <v>7397</v>
      </c>
      <c r="F28" s="32">
        <v>3422.2</v>
      </c>
      <c r="G28" s="34">
        <f>F28/CA*100</f>
        <v>0.62917897066051975</v>
      </c>
      <c r="H28" s="52">
        <v>26</v>
      </c>
      <c r="I28">
        <v>21</v>
      </c>
      <c r="J28" s="3" t="s">
        <v>22</v>
      </c>
      <c r="K28" s="3"/>
      <c r="L28" s="3"/>
      <c r="M28" s="3"/>
      <c r="N28" s="3"/>
      <c r="P28" s="4" t="s">
        <v>57</v>
      </c>
      <c r="Q28" s="3" t="s">
        <v>58</v>
      </c>
      <c r="R28" s="3">
        <v>15</v>
      </c>
      <c r="S28" s="3">
        <v>2.78</v>
      </c>
      <c r="T28" s="10">
        <f t="shared" si="0"/>
        <v>12.22</v>
      </c>
      <c r="U28" s="38">
        <f t="shared" si="1"/>
        <v>439.56834532374103</v>
      </c>
      <c r="V28" s="40"/>
    </row>
    <row r="29" spans="1:22">
      <c r="A29" t="s">
        <v>51</v>
      </c>
      <c r="B29">
        <v>707024</v>
      </c>
      <c r="C29" t="s">
        <v>147</v>
      </c>
      <c r="D29" s="30"/>
      <c r="E29" s="30"/>
      <c r="F29" s="32">
        <v>3404.56</v>
      </c>
      <c r="G29" s="34">
        <f>F29/CA*100</f>
        <v>0.62593581799777309</v>
      </c>
      <c r="H29" s="52">
        <v>27</v>
      </c>
      <c r="J29" s="3" t="s">
        <v>51</v>
      </c>
      <c r="K29" s="3"/>
      <c r="L29" s="3"/>
      <c r="M29" s="3"/>
      <c r="N29" s="3"/>
      <c r="P29" s="9" t="s">
        <v>59</v>
      </c>
      <c r="Q29" s="10" t="s">
        <v>60</v>
      </c>
      <c r="R29" s="10">
        <v>15</v>
      </c>
      <c r="S29" s="10">
        <v>2.92</v>
      </c>
      <c r="T29" s="10">
        <f t="shared" si="0"/>
        <v>12.08</v>
      </c>
      <c r="U29" s="38">
        <f t="shared" si="1"/>
        <v>413.69863013698637</v>
      </c>
      <c r="V29" s="39"/>
    </row>
    <row r="30" spans="1:22">
      <c r="A30" t="s">
        <v>24</v>
      </c>
      <c r="B30">
        <v>707082</v>
      </c>
      <c r="C30" t="s">
        <v>108</v>
      </c>
      <c r="D30" s="30">
        <v>10530</v>
      </c>
      <c r="E30" s="30">
        <v>7907</v>
      </c>
      <c r="F30" s="32">
        <v>3228.46</v>
      </c>
      <c r="G30" s="34">
        <f>F30/CA*100</f>
        <v>0.59355944702783636</v>
      </c>
      <c r="H30" s="52">
        <v>28</v>
      </c>
      <c r="I30">
        <v>12</v>
      </c>
      <c r="J30" s="3" t="s">
        <v>24</v>
      </c>
      <c r="K30" s="3"/>
      <c r="L30" s="3"/>
      <c r="M30" s="3"/>
      <c r="N30" s="3"/>
      <c r="P30" s="4" t="s">
        <v>51</v>
      </c>
      <c r="Q30" s="3" t="s">
        <v>52</v>
      </c>
      <c r="R30" s="3">
        <v>20</v>
      </c>
      <c r="S30" s="3">
        <v>3.64</v>
      </c>
      <c r="T30" s="10">
        <f t="shared" si="0"/>
        <v>16.36</v>
      </c>
      <c r="U30" s="38">
        <f t="shared" si="1"/>
        <v>449.45054945054943</v>
      </c>
      <c r="V30" s="40"/>
    </row>
    <row r="31" spans="1:22">
      <c r="A31" t="s">
        <v>49</v>
      </c>
      <c r="B31">
        <v>707038</v>
      </c>
      <c r="C31" t="s">
        <v>50</v>
      </c>
      <c r="D31" s="30">
        <v>1761</v>
      </c>
      <c r="E31" s="30">
        <v>1673</v>
      </c>
      <c r="F31" s="32">
        <v>2928.62</v>
      </c>
      <c r="G31" s="34">
        <f>F31/CA*100</f>
        <v>0.53843320584881404</v>
      </c>
      <c r="H31" s="52">
        <v>29</v>
      </c>
      <c r="I31">
        <v>28</v>
      </c>
      <c r="J31" s="3" t="s">
        <v>49</v>
      </c>
      <c r="K31" s="3"/>
      <c r="L31" s="3">
        <v>97</v>
      </c>
      <c r="M31" s="3"/>
      <c r="N31" s="3">
        <v>234</v>
      </c>
      <c r="P31" s="9" t="s">
        <v>53</v>
      </c>
      <c r="Q31" s="10" t="s">
        <v>54</v>
      </c>
      <c r="R31" s="10">
        <v>35</v>
      </c>
      <c r="S31" s="10">
        <v>7.62</v>
      </c>
      <c r="T31" s="10">
        <f t="shared" si="0"/>
        <v>27.38</v>
      </c>
      <c r="U31" s="38">
        <f t="shared" si="1"/>
        <v>359.31758530183725</v>
      </c>
      <c r="V31" s="39"/>
    </row>
    <row r="32" spans="1:22">
      <c r="B32">
        <v>70704</v>
      </c>
      <c r="C32" t="s">
        <v>98</v>
      </c>
      <c r="D32" s="30">
        <v>1563</v>
      </c>
      <c r="E32" s="30">
        <v>2327</v>
      </c>
      <c r="F32" s="32">
        <v>2623.78</v>
      </c>
      <c r="G32" s="34">
        <f>F32/CA*100</f>
        <v>0.48238770371096329</v>
      </c>
      <c r="H32" s="52">
        <v>30</v>
      </c>
      <c r="I32">
        <v>30</v>
      </c>
      <c r="J32" s="3"/>
      <c r="K32" s="3"/>
      <c r="L32" s="3">
        <v>192</v>
      </c>
      <c r="M32" s="3">
        <v>100</v>
      </c>
      <c r="N32" s="3"/>
      <c r="P32" s="4" t="s">
        <v>55</v>
      </c>
      <c r="Q32" s="3" t="s">
        <v>56</v>
      </c>
      <c r="R32" s="3">
        <v>45</v>
      </c>
      <c r="S32" s="3">
        <v>10.51</v>
      </c>
      <c r="T32" s="10">
        <f t="shared" si="0"/>
        <v>34.49</v>
      </c>
      <c r="U32" s="38">
        <f t="shared" si="1"/>
        <v>328.16365366317797</v>
      </c>
      <c r="V32" s="40"/>
    </row>
    <row r="33" spans="1:22">
      <c r="B33">
        <v>70716</v>
      </c>
      <c r="C33" t="s">
        <v>119</v>
      </c>
      <c r="D33" s="30">
        <v>1745</v>
      </c>
      <c r="E33" s="30">
        <v>1361</v>
      </c>
      <c r="F33" s="32">
        <v>1692.68</v>
      </c>
      <c r="G33" s="34">
        <f>F33/CA*100</f>
        <v>0.31120292795793603</v>
      </c>
      <c r="H33" s="52">
        <v>31</v>
      </c>
      <c r="I33">
        <v>29</v>
      </c>
      <c r="J33" s="3"/>
      <c r="K33" s="3"/>
      <c r="L33" s="3"/>
      <c r="M33" s="3"/>
      <c r="N33" s="3"/>
      <c r="P33" s="4"/>
      <c r="Q33" s="3"/>
      <c r="R33" s="3"/>
      <c r="S33" s="3"/>
      <c r="T33" s="10"/>
      <c r="U33" s="38"/>
      <c r="V33" s="40"/>
    </row>
    <row r="34" spans="1:22" s="29" customFormat="1" ht="15" customHeight="1">
      <c r="A34" t="s">
        <v>25</v>
      </c>
      <c r="B34">
        <v>707083</v>
      </c>
      <c r="C34" t="s">
        <v>116</v>
      </c>
      <c r="D34" s="30">
        <v>1832</v>
      </c>
      <c r="E34" s="30">
        <v>1255</v>
      </c>
      <c r="F34" s="32">
        <v>1479.65</v>
      </c>
      <c r="G34" s="34">
        <f>F34/CA*100</f>
        <v>0.27203689554609262</v>
      </c>
      <c r="H34" s="52">
        <v>32</v>
      </c>
      <c r="I34">
        <v>27</v>
      </c>
      <c r="J34" s="3" t="s">
        <v>25</v>
      </c>
      <c r="K34" s="3"/>
      <c r="L34" s="3"/>
      <c r="M34" s="3"/>
      <c r="N34" s="3"/>
      <c r="P34" s="4"/>
      <c r="Q34" s="3"/>
      <c r="R34" s="3"/>
      <c r="S34" s="3"/>
      <c r="T34" s="10"/>
      <c r="U34" s="38"/>
      <c r="V34" s="40"/>
    </row>
    <row r="35" spans="1:22">
      <c r="B35">
        <v>70726</v>
      </c>
      <c r="C35" t="s">
        <v>124</v>
      </c>
      <c r="D35" s="30">
        <v>844</v>
      </c>
      <c r="E35" s="30">
        <v>883</v>
      </c>
      <c r="F35" s="32">
        <v>1078.4000000000001</v>
      </c>
      <c r="G35" s="34">
        <f>F35/CA*100</f>
        <v>0.19826620360011235</v>
      </c>
      <c r="H35" s="52">
        <v>33</v>
      </c>
      <c r="I35">
        <v>33</v>
      </c>
      <c r="J35" s="3"/>
      <c r="K35" s="3"/>
      <c r="L35" s="3"/>
      <c r="M35" s="3"/>
      <c r="N35" s="3"/>
      <c r="P35" s="4"/>
      <c r="Q35" s="3"/>
      <c r="R35" s="3"/>
      <c r="S35" s="3"/>
      <c r="T35" s="10"/>
      <c r="U35" s="38"/>
      <c r="V35" s="40"/>
    </row>
    <row r="36" spans="1:22">
      <c r="B36">
        <v>707022</v>
      </c>
      <c r="C36" t="s">
        <v>88</v>
      </c>
      <c r="D36" s="30"/>
      <c r="E36" s="30"/>
      <c r="F36" s="32">
        <v>1074.8610000000001</v>
      </c>
      <c r="G36" s="34">
        <f>F36/CA*100</f>
        <v>0.19761555069345363</v>
      </c>
      <c r="H36" s="52">
        <v>34</v>
      </c>
      <c r="J36" s="3"/>
      <c r="K36" s="3"/>
      <c r="L36" s="3"/>
      <c r="M36" s="3"/>
      <c r="N36" s="3"/>
      <c r="P36" s="4"/>
      <c r="Q36" s="3"/>
      <c r="R36" s="3"/>
      <c r="S36" s="3"/>
      <c r="T36" s="10"/>
      <c r="U36" s="38"/>
      <c r="V36" s="40"/>
    </row>
    <row r="37" spans="1:22">
      <c r="B37">
        <v>707531</v>
      </c>
      <c r="C37" t="s">
        <v>144</v>
      </c>
      <c r="D37" s="30">
        <v>2066</v>
      </c>
      <c r="E37" s="30">
        <v>1680</v>
      </c>
      <c r="F37" s="32">
        <v>736.57</v>
      </c>
      <c r="G37" s="34">
        <f>F37/CA*100</f>
        <v>0.13542000888884903</v>
      </c>
      <c r="H37" s="52">
        <v>35</v>
      </c>
      <c r="I37">
        <v>25</v>
      </c>
      <c r="J37" s="3"/>
      <c r="K37" s="3"/>
      <c r="L37" s="3">
        <v>48</v>
      </c>
      <c r="M37" s="3"/>
      <c r="N37" s="3"/>
      <c r="P37" s="4"/>
      <c r="Q37" s="3"/>
      <c r="R37" s="3"/>
      <c r="S37" s="3"/>
      <c r="T37" s="10"/>
      <c r="U37" s="38"/>
      <c r="V37" s="40"/>
    </row>
    <row r="38" spans="1:22">
      <c r="A38" t="s">
        <v>45</v>
      </c>
      <c r="B38">
        <v>707068</v>
      </c>
      <c r="C38" t="s">
        <v>110</v>
      </c>
      <c r="D38" s="30">
        <v>4083</v>
      </c>
      <c r="E38" s="30">
        <v>2015</v>
      </c>
      <c r="F38" s="32">
        <v>706.15</v>
      </c>
      <c r="G38" s="34">
        <f>F38/CA*100</f>
        <v>0.12982722521533693</v>
      </c>
      <c r="H38" s="52">
        <v>36</v>
      </c>
      <c r="I38">
        <v>19</v>
      </c>
      <c r="J38" s="3" t="s">
        <v>45</v>
      </c>
      <c r="K38" s="3"/>
      <c r="L38" s="3">
        <v>81</v>
      </c>
      <c r="M38" s="3"/>
      <c r="N38" s="3">
        <v>88</v>
      </c>
      <c r="P38" s="4"/>
      <c r="Q38" s="3"/>
      <c r="R38" s="3"/>
      <c r="S38" s="3"/>
      <c r="T38" s="10"/>
      <c r="U38" s="38"/>
      <c r="V38" s="40"/>
    </row>
    <row r="39" spans="1:22">
      <c r="B39">
        <v>707524</v>
      </c>
      <c r="C39" t="s">
        <v>142</v>
      </c>
      <c r="D39" s="30">
        <v>1972</v>
      </c>
      <c r="E39" s="30">
        <v>3192</v>
      </c>
      <c r="F39" s="32">
        <v>556.07000000000005</v>
      </c>
      <c r="G39" s="34">
        <f>F39/CA*100</f>
        <v>0.10223468827514326</v>
      </c>
      <c r="H39" s="52">
        <v>37</v>
      </c>
      <c r="I39">
        <v>26</v>
      </c>
      <c r="J39" s="3"/>
      <c r="K39" s="3"/>
      <c r="L39" s="3">
        <v>105</v>
      </c>
      <c r="M39" s="3">
        <v>201</v>
      </c>
      <c r="N39" s="3">
        <v>30</v>
      </c>
      <c r="P39" s="4"/>
      <c r="Q39" s="3"/>
      <c r="R39" s="3"/>
      <c r="S39" s="3"/>
      <c r="T39" s="10"/>
      <c r="U39" s="38"/>
      <c r="V39" s="40"/>
    </row>
    <row r="40" spans="1:22">
      <c r="A40" t="s">
        <v>168</v>
      </c>
      <c r="B40">
        <v>707532</v>
      </c>
      <c r="C40" t="s">
        <v>145</v>
      </c>
      <c r="D40" s="30">
        <v>10870</v>
      </c>
      <c r="E40" s="30">
        <v>2556</v>
      </c>
      <c r="F40" s="32">
        <v>359.37</v>
      </c>
      <c r="G40" s="34">
        <f>F40/CA*100</f>
        <v>6.6070962154833435E-2</v>
      </c>
      <c r="H40" s="52">
        <v>38</v>
      </c>
      <c r="I40">
        <v>10</v>
      </c>
      <c r="J40" s="3" t="s">
        <v>168</v>
      </c>
      <c r="K40" s="3"/>
      <c r="L40" s="3">
        <v>130</v>
      </c>
      <c r="M40" s="3">
        <v>122</v>
      </c>
      <c r="N40" s="3"/>
      <c r="P40" s="4"/>
      <c r="Q40" s="3"/>
      <c r="R40" s="3"/>
      <c r="S40" s="3"/>
      <c r="T40" s="10"/>
      <c r="U40" s="38"/>
      <c r="V40" s="40"/>
    </row>
    <row r="41" spans="1:22">
      <c r="B41">
        <v>707161</v>
      </c>
      <c r="C41" t="s">
        <v>120</v>
      </c>
      <c r="D41" s="30">
        <v>25</v>
      </c>
      <c r="E41" s="30">
        <v>25</v>
      </c>
      <c r="F41" s="32">
        <v>271.74</v>
      </c>
      <c r="G41" s="34">
        <f>F41/CA*100</f>
        <v>4.9959994590406655E-2</v>
      </c>
      <c r="H41" s="52">
        <v>39</v>
      </c>
      <c r="J41" s="3"/>
      <c r="K41" s="3"/>
      <c r="L41" s="3"/>
      <c r="M41" s="3"/>
      <c r="N41" s="3"/>
      <c r="P41" s="4"/>
      <c r="Q41" s="3"/>
      <c r="R41" s="3"/>
      <c r="S41" s="3"/>
      <c r="T41" s="10"/>
      <c r="U41" s="38"/>
      <c r="V41" s="40"/>
    </row>
    <row r="42" spans="1:22">
      <c r="A42" s="29" t="s">
        <v>28</v>
      </c>
      <c r="B42">
        <v>707081</v>
      </c>
      <c r="C42" t="s">
        <v>114</v>
      </c>
      <c r="D42" s="30">
        <v>469</v>
      </c>
      <c r="E42" s="30">
        <v>357</v>
      </c>
      <c r="F42" s="32">
        <v>270.14</v>
      </c>
      <c r="G42" s="34">
        <f>F42/CA*100</f>
        <v>4.9665831083581559E-2</v>
      </c>
      <c r="H42" s="52">
        <v>40</v>
      </c>
      <c r="I42">
        <v>36</v>
      </c>
      <c r="J42" s="36" t="s">
        <v>28</v>
      </c>
      <c r="K42" s="3"/>
      <c r="L42" s="3"/>
      <c r="M42" s="3"/>
      <c r="N42" s="3"/>
      <c r="P42" s="4"/>
      <c r="Q42" s="3"/>
      <c r="R42" s="3"/>
      <c r="S42" s="3"/>
      <c r="T42" s="10"/>
      <c r="U42" s="38"/>
      <c r="V42" s="40"/>
    </row>
    <row r="43" spans="1:22">
      <c r="B43">
        <v>707001</v>
      </c>
      <c r="C43" t="s">
        <v>84</v>
      </c>
      <c r="D43" s="30">
        <v>1345</v>
      </c>
      <c r="E43" s="30">
        <v>869</v>
      </c>
      <c r="F43" s="32">
        <v>251.78</v>
      </c>
      <c r="G43" s="34">
        <f>F43/CA*100</f>
        <v>4.629030484276362E-2</v>
      </c>
      <c r="H43" s="52">
        <v>41</v>
      </c>
      <c r="I43">
        <v>32</v>
      </c>
      <c r="J43" s="3"/>
      <c r="K43" s="3"/>
      <c r="L43" s="3"/>
      <c r="M43" s="3"/>
      <c r="N43" s="3"/>
      <c r="P43" s="4"/>
      <c r="Q43" s="3"/>
      <c r="R43" s="3"/>
      <c r="S43" s="3"/>
      <c r="T43" s="10"/>
      <c r="U43" s="38"/>
      <c r="V43" s="40"/>
    </row>
    <row r="44" spans="1:22">
      <c r="B44">
        <v>707504</v>
      </c>
      <c r="C44" t="s">
        <v>126</v>
      </c>
      <c r="D44" s="30">
        <v>292</v>
      </c>
      <c r="E44" s="30">
        <v>264</v>
      </c>
      <c r="F44" s="32">
        <v>251.05</v>
      </c>
      <c r="G44" s="34">
        <f>F44/CA*100</f>
        <v>4.6156092742774678E-2</v>
      </c>
      <c r="H44" s="52">
        <v>42</v>
      </c>
      <c r="I44">
        <v>40</v>
      </c>
      <c r="J44" s="3"/>
      <c r="K44" s="3"/>
      <c r="L44" s="3"/>
      <c r="M44" s="3"/>
      <c r="N44" s="3"/>
      <c r="P44" s="4"/>
      <c r="Q44" s="3"/>
      <c r="R44" s="3"/>
      <c r="S44" s="3"/>
      <c r="T44" s="10"/>
      <c r="U44" s="38"/>
      <c r="V44" s="40"/>
    </row>
    <row r="45" spans="1:22">
      <c r="B45">
        <v>70751</v>
      </c>
      <c r="C45" t="s">
        <v>130</v>
      </c>
      <c r="D45" s="30">
        <v>287</v>
      </c>
      <c r="E45" s="30">
        <v>620</v>
      </c>
      <c r="F45" s="32">
        <v>229.57</v>
      </c>
      <c r="G45" s="34">
        <f>F45/CA*100</f>
        <v>4.2206947663647805E-2</v>
      </c>
      <c r="H45" s="52">
        <v>43</v>
      </c>
      <c r="I45">
        <v>42</v>
      </c>
      <c r="J45" s="3"/>
      <c r="K45" s="3"/>
      <c r="L45" s="3"/>
      <c r="M45" s="3"/>
      <c r="N45" s="3"/>
      <c r="P45" s="4"/>
      <c r="Q45" s="3"/>
      <c r="R45" s="3"/>
      <c r="S45" s="3"/>
      <c r="T45" s="10"/>
      <c r="U45" s="38"/>
      <c r="V45" s="40"/>
    </row>
    <row r="46" spans="1:22">
      <c r="A46" t="s">
        <v>53</v>
      </c>
      <c r="B46">
        <v>707023</v>
      </c>
      <c r="C46" t="s">
        <v>89</v>
      </c>
      <c r="D46" s="30"/>
      <c r="E46" s="30"/>
      <c r="F46" s="32">
        <v>227.51</v>
      </c>
      <c r="G46" s="34">
        <f>F46/CA*100</f>
        <v>4.1828212148610502E-2</v>
      </c>
      <c r="H46" s="52">
        <v>44</v>
      </c>
      <c r="J46" s="3" t="s">
        <v>53</v>
      </c>
      <c r="K46" s="3"/>
      <c r="L46" s="3"/>
      <c r="M46" s="3"/>
      <c r="N46" s="3"/>
      <c r="P46" s="4"/>
      <c r="Q46" s="3"/>
      <c r="R46" s="3"/>
      <c r="S46" s="3"/>
      <c r="T46" s="10"/>
      <c r="U46" s="38"/>
      <c r="V46" s="40"/>
    </row>
    <row r="47" spans="1:22">
      <c r="B47">
        <v>707055</v>
      </c>
      <c r="C47" t="s">
        <v>104</v>
      </c>
      <c r="D47" s="30"/>
      <c r="E47" s="30"/>
      <c r="F47" s="32">
        <v>170.62</v>
      </c>
      <c r="G47" s="34">
        <f>F47/CA*100</f>
        <v>3.1368860959060801E-2</v>
      </c>
      <c r="H47" s="52">
        <v>45</v>
      </c>
      <c r="J47" s="3"/>
      <c r="K47" s="3"/>
      <c r="L47" s="3"/>
      <c r="M47" s="3"/>
      <c r="N47" s="3"/>
      <c r="P47" s="4"/>
      <c r="Q47" s="3"/>
      <c r="R47" s="3"/>
      <c r="S47" s="3"/>
      <c r="T47" s="10"/>
      <c r="U47" s="38"/>
      <c r="V47" s="40"/>
    </row>
    <row r="48" spans="1:22">
      <c r="A48" t="s">
        <v>27</v>
      </c>
      <c r="B48">
        <v>70708</v>
      </c>
      <c r="C48" t="s">
        <v>113</v>
      </c>
      <c r="D48" s="30">
        <v>213</v>
      </c>
      <c r="E48" s="30">
        <v>279</v>
      </c>
      <c r="F48" s="32">
        <v>114.56</v>
      </c>
      <c r="G48" s="34">
        <f>F48/CA*100</f>
        <v>2.1062107088676625E-2</v>
      </c>
      <c r="H48" s="52">
        <v>46</v>
      </c>
      <c r="I48">
        <v>48</v>
      </c>
      <c r="J48" s="3" t="s">
        <v>27</v>
      </c>
      <c r="K48" s="3"/>
      <c r="L48" s="3"/>
      <c r="M48" s="3"/>
      <c r="N48" s="3"/>
      <c r="P48" s="4"/>
      <c r="Q48" s="3"/>
      <c r="R48" s="3"/>
      <c r="S48" s="3"/>
      <c r="T48" s="10"/>
      <c r="U48" s="38"/>
      <c r="V48" s="40"/>
    </row>
    <row r="49" spans="2:22">
      <c r="B49">
        <v>707514</v>
      </c>
      <c r="C49" t="s">
        <v>134</v>
      </c>
      <c r="D49" s="30">
        <v>50</v>
      </c>
      <c r="E49" s="30">
        <v>97</v>
      </c>
      <c r="F49" s="32">
        <v>98.94</v>
      </c>
      <c r="G49" s="34">
        <f>F49/CA*100</f>
        <v>1.8190335853296657E-2</v>
      </c>
      <c r="H49" s="52">
        <v>47</v>
      </c>
      <c r="I49">
        <v>60</v>
      </c>
      <c r="J49" s="3"/>
      <c r="K49" s="3"/>
      <c r="L49" s="3"/>
      <c r="M49" s="3"/>
      <c r="N49" s="3"/>
      <c r="P49" s="4"/>
      <c r="Q49" s="3"/>
      <c r="R49" s="3"/>
      <c r="S49" s="3"/>
      <c r="T49" s="10"/>
      <c r="U49" s="38"/>
      <c r="V49" s="40"/>
    </row>
    <row r="50" spans="2:22">
      <c r="B50">
        <v>707529</v>
      </c>
      <c r="C50" t="s">
        <v>143</v>
      </c>
      <c r="D50" s="30">
        <v>45</v>
      </c>
      <c r="E50" s="30">
        <v>54</v>
      </c>
      <c r="F50" s="32">
        <v>89.06</v>
      </c>
      <c r="G50" s="34">
        <f>F50/CA*100</f>
        <v>1.6373876198651712E-2</v>
      </c>
      <c r="H50" s="52">
        <v>48</v>
      </c>
      <c r="I50">
        <v>61</v>
      </c>
      <c r="J50" s="3"/>
      <c r="K50" s="3"/>
      <c r="L50" s="3"/>
      <c r="M50" s="3"/>
      <c r="N50" s="3"/>
      <c r="P50" s="4"/>
      <c r="Q50" s="3"/>
      <c r="R50" s="3"/>
      <c r="S50" s="3"/>
      <c r="T50" s="10"/>
      <c r="U50" s="38"/>
      <c r="V50" s="40"/>
    </row>
    <row r="51" spans="2:22">
      <c r="B51">
        <v>70752</v>
      </c>
      <c r="C51" t="s">
        <v>138</v>
      </c>
      <c r="D51" s="30">
        <v>355</v>
      </c>
      <c r="E51" s="30">
        <v>104</v>
      </c>
      <c r="F51" s="32">
        <v>83.4</v>
      </c>
      <c r="G51" s="34">
        <f>F51/CA*100</f>
        <v>1.5333272793257947E-2</v>
      </c>
      <c r="H51" s="52">
        <v>49</v>
      </c>
      <c r="I51">
        <v>37</v>
      </c>
      <c r="J51" s="3"/>
      <c r="K51" s="3"/>
      <c r="L51" s="3"/>
      <c r="M51" s="3"/>
      <c r="N51" s="3"/>
      <c r="P51" s="4"/>
      <c r="Q51" s="3"/>
      <c r="R51" s="3"/>
      <c r="S51" s="3"/>
      <c r="T51" s="10"/>
      <c r="U51" s="38"/>
      <c r="V51" s="40"/>
    </row>
    <row r="52" spans="2:22">
      <c r="B52">
        <v>707507</v>
      </c>
      <c r="C52" t="s">
        <v>128</v>
      </c>
      <c r="D52" s="30">
        <v>677</v>
      </c>
      <c r="E52" s="30">
        <v>330</v>
      </c>
      <c r="F52" s="32">
        <v>81.489999999999995</v>
      </c>
      <c r="G52" s="34">
        <f>F52/CA*100</f>
        <v>1.4982115106985494E-2</v>
      </c>
      <c r="H52" s="52">
        <v>50</v>
      </c>
      <c r="I52">
        <v>34</v>
      </c>
      <c r="J52" s="3"/>
      <c r="K52" s="3"/>
      <c r="L52" s="3"/>
      <c r="M52" s="3"/>
      <c r="N52" s="3"/>
      <c r="P52" s="4"/>
      <c r="Q52" s="3"/>
      <c r="R52" s="3"/>
      <c r="S52" s="3"/>
      <c r="T52" s="10"/>
      <c r="U52" s="38"/>
      <c r="V52" s="40"/>
    </row>
    <row r="53" spans="2:22">
      <c r="B53">
        <v>707011</v>
      </c>
      <c r="C53" t="s">
        <v>85</v>
      </c>
      <c r="D53" s="30">
        <v>135</v>
      </c>
      <c r="E53" s="30">
        <v>25</v>
      </c>
      <c r="F53" s="32">
        <v>67.3</v>
      </c>
      <c r="G53" s="34">
        <f>F53/CA*100</f>
        <v>1.2373252505830455E-2</v>
      </c>
      <c r="H53" s="52">
        <v>51</v>
      </c>
      <c r="I53">
        <v>52</v>
      </c>
      <c r="J53" s="3"/>
      <c r="K53" s="3"/>
      <c r="L53" s="3"/>
      <c r="M53" s="3"/>
      <c r="N53" s="3"/>
      <c r="P53" s="4"/>
      <c r="Q53" s="3"/>
      <c r="R53" s="3"/>
      <c r="S53" s="3"/>
      <c r="T53" s="10"/>
      <c r="U53" s="38"/>
      <c r="V53" s="40"/>
    </row>
    <row r="54" spans="2:22">
      <c r="B54">
        <v>707512</v>
      </c>
      <c r="C54" t="s">
        <v>132</v>
      </c>
      <c r="D54" s="30">
        <v>318</v>
      </c>
      <c r="E54" s="30">
        <v>272</v>
      </c>
      <c r="F54" s="32">
        <v>51.18</v>
      </c>
      <c r="G54" s="34">
        <f>F54/CA*100</f>
        <v>9.4095551745676468E-3</v>
      </c>
      <c r="H54" s="52">
        <v>52</v>
      </c>
      <c r="I54">
        <v>39</v>
      </c>
      <c r="J54" s="3"/>
      <c r="K54" s="3"/>
      <c r="L54" s="3"/>
      <c r="M54" s="3"/>
      <c r="N54" s="3"/>
      <c r="P54" s="4"/>
      <c r="Q54" s="3"/>
      <c r="R54" s="3"/>
      <c r="S54" s="3"/>
      <c r="T54" s="10"/>
      <c r="U54" s="38"/>
      <c r="V54" s="40"/>
    </row>
    <row r="55" spans="2:22">
      <c r="B55">
        <v>707521</v>
      </c>
      <c r="C55" t="s">
        <v>139</v>
      </c>
      <c r="D55" s="30">
        <v>80</v>
      </c>
      <c r="E55" s="30"/>
      <c r="F55" s="32">
        <v>43.93</v>
      </c>
      <c r="G55" s="34">
        <f>F55/CA*100</f>
        <v>8.0766267842664469E-3</v>
      </c>
      <c r="H55" s="52">
        <v>53</v>
      </c>
      <c r="I55">
        <v>57</v>
      </c>
      <c r="J55" s="3"/>
      <c r="K55" s="3"/>
      <c r="L55" s="3"/>
      <c r="M55" s="3"/>
      <c r="N55" s="3"/>
      <c r="P55" s="4"/>
      <c r="Q55" s="3"/>
      <c r="R55" s="3"/>
      <c r="S55" s="3"/>
      <c r="T55" s="10"/>
      <c r="U55" s="38"/>
      <c r="V55" s="40"/>
    </row>
    <row r="56" spans="2:22">
      <c r="B56">
        <v>707515</v>
      </c>
      <c r="C56" t="s">
        <v>135</v>
      </c>
      <c r="D56" s="30">
        <v>162</v>
      </c>
      <c r="E56" s="30">
        <v>134</v>
      </c>
      <c r="F56" s="32">
        <v>39.840000000000003</v>
      </c>
      <c r="G56" s="34">
        <f>F56/CA*100</f>
        <v>7.3246713199448046E-3</v>
      </c>
      <c r="H56" s="52">
        <v>54</v>
      </c>
      <c r="I56">
        <v>51</v>
      </c>
      <c r="J56" s="3"/>
      <c r="K56" s="3"/>
      <c r="L56" s="3"/>
      <c r="M56" s="3"/>
      <c r="N56" s="3"/>
      <c r="P56" s="4"/>
      <c r="Q56" s="3"/>
      <c r="R56" s="3"/>
      <c r="S56" s="3"/>
      <c r="T56" s="10"/>
      <c r="U56" s="38"/>
      <c r="V56" s="40"/>
    </row>
    <row r="57" spans="2:22">
      <c r="B57">
        <v>707231</v>
      </c>
      <c r="C57" t="s">
        <v>121</v>
      </c>
      <c r="D57" s="30"/>
      <c r="E57" s="30"/>
      <c r="F57" s="32">
        <v>37.92</v>
      </c>
      <c r="G57" s="34">
        <f>F57/CA*100</f>
        <v>6.9716751117546924E-3</v>
      </c>
      <c r="H57" s="52">
        <v>55</v>
      </c>
      <c r="J57" s="3"/>
      <c r="K57" s="3"/>
      <c r="L57" s="3"/>
      <c r="M57" s="3"/>
      <c r="N57" s="3"/>
      <c r="P57" s="4"/>
      <c r="Q57" s="3"/>
      <c r="R57" s="3"/>
      <c r="S57" s="3"/>
      <c r="T57" s="10"/>
      <c r="U57" s="38"/>
      <c r="V57" s="40"/>
    </row>
    <row r="58" spans="2:22">
      <c r="B58">
        <v>707508</v>
      </c>
      <c r="C58" t="s">
        <v>129</v>
      </c>
      <c r="D58" s="30">
        <v>291</v>
      </c>
      <c r="E58" s="30">
        <v>177</v>
      </c>
      <c r="F58" s="32">
        <v>34.11</v>
      </c>
      <c r="G58" s="34">
        <f>F58/CA*100</f>
        <v>6.2711982611274412E-3</v>
      </c>
      <c r="H58" s="52">
        <v>56</v>
      </c>
      <c r="I58">
        <v>41</v>
      </c>
      <c r="J58" s="3"/>
      <c r="K58" s="3"/>
      <c r="L58" s="3"/>
      <c r="M58" s="3"/>
      <c r="N58" s="3"/>
      <c r="P58" s="4"/>
      <c r="Q58" s="3"/>
      <c r="R58" s="3"/>
      <c r="S58" s="3"/>
      <c r="T58" s="10"/>
      <c r="U58" s="38"/>
      <c r="V58" s="40"/>
    </row>
    <row r="59" spans="2:22">
      <c r="B59">
        <v>707505</v>
      </c>
      <c r="C59" t="s">
        <v>127</v>
      </c>
      <c r="D59" s="30">
        <v>230</v>
      </c>
      <c r="E59" s="30">
        <v>64</v>
      </c>
      <c r="F59" s="32">
        <v>32.22</v>
      </c>
      <c r="G59" s="34">
        <f>F59/CA*100</f>
        <v>5.9237176186903006E-3</v>
      </c>
      <c r="H59" s="52">
        <v>57</v>
      </c>
      <c r="I59">
        <v>45</v>
      </c>
      <c r="J59" s="3"/>
      <c r="K59" s="3"/>
      <c r="L59" s="3"/>
      <c r="M59" s="3"/>
      <c r="N59" s="3"/>
      <c r="P59" s="4"/>
      <c r="Q59" s="3"/>
      <c r="R59" s="3"/>
      <c r="S59" s="3"/>
      <c r="T59" s="10"/>
      <c r="U59" s="38"/>
      <c r="V59" s="40"/>
    </row>
    <row r="60" spans="2:22">
      <c r="B60">
        <v>707511</v>
      </c>
      <c r="C60" t="s">
        <v>131</v>
      </c>
      <c r="D60" s="30">
        <v>31</v>
      </c>
      <c r="E60" s="30">
        <v>114</v>
      </c>
      <c r="F60" s="32">
        <v>30.32</v>
      </c>
      <c r="G60" s="34">
        <f>F60/CA*100</f>
        <v>5.5743984543355028E-3</v>
      </c>
      <c r="H60" s="52">
        <v>58</v>
      </c>
      <c r="I60">
        <v>62</v>
      </c>
      <c r="J60" s="3"/>
      <c r="K60" s="3"/>
      <c r="L60" s="3"/>
      <c r="M60" s="3"/>
      <c r="N60" s="3"/>
      <c r="P60" s="4"/>
      <c r="Q60" s="3"/>
      <c r="R60" s="3"/>
      <c r="S60" s="3"/>
      <c r="T60" s="10"/>
      <c r="U60" s="38"/>
      <c r="V60" s="40"/>
    </row>
    <row r="61" spans="2:22">
      <c r="B61">
        <v>707513</v>
      </c>
      <c r="C61" t="s">
        <v>133</v>
      </c>
      <c r="D61" s="30">
        <v>193</v>
      </c>
      <c r="E61" s="30"/>
      <c r="F61" s="32">
        <v>29.39</v>
      </c>
      <c r="G61" s="34">
        <f>F61/CA*100</f>
        <v>5.4034159159934182E-3</v>
      </c>
      <c r="H61" s="52">
        <v>59</v>
      </c>
      <c r="I61">
        <v>50</v>
      </c>
      <c r="J61" s="3"/>
      <c r="K61" s="3"/>
      <c r="L61" s="3"/>
      <c r="M61" s="3"/>
      <c r="N61" s="3"/>
      <c r="P61" s="4"/>
      <c r="Q61" s="3"/>
      <c r="R61" s="3"/>
      <c r="S61" s="3"/>
      <c r="T61" s="10"/>
      <c r="U61" s="38"/>
      <c r="V61" s="40"/>
    </row>
    <row r="62" spans="2:22">
      <c r="B62">
        <v>707517</v>
      </c>
      <c r="C62" t="s">
        <v>136</v>
      </c>
      <c r="D62" s="30">
        <v>134</v>
      </c>
      <c r="E62" s="30">
        <v>48</v>
      </c>
      <c r="F62" s="32">
        <v>25.13</v>
      </c>
      <c r="G62" s="34">
        <f>F62/CA*100</f>
        <v>4.6202055790716089E-3</v>
      </c>
      <c r="H62" s="52">
        <v>60</v>
      </c>
      <c r="I62">
        <v>53</v>
      </c>
      <c r="J62" s="3"/>
      <c r="K62" s="3"/>
      <c r="L62" s="3"/>
      <c r="M62" s="3"/>
      <c r="N62" s="3"/>
      <c r="P62" s="4"/>
      <c r="Q62" s="3"/>
      <c r="R62" s="3"/>
      <c r="S62" s="3"/>
      <c r="T62" s="10"/>
      <c r="U62" s="38"/>
      <c r="V62" s="40"/>
    </row>
    <row r="63" spans="2:22">
      <c r="B63">
        <v>707503</v>
      </c>
      <c r="C63" t="s">
        <v>125</v>
      </c>
      <c r="D63" s="30">
        <v>613</v>
      </c>
      <c r="E63" s="30">
        <v>124</v>
      </c>
      <c r="F63" s="32">
        <v>18.97</v>
      </c>
      <c r="G63" s="34">
        <f>F63/CA*100</f>
        <v>3.4876760777950034E-3</v>
      </c>
      <c r="H63" s="52">
        <v>61</v>
      </c>
      <c r="I63">
        <v>35</v>
      </c>
      <c r="J63" s="3"/>
      <c r="K63" s="3"/>
      <c r="L63" s="3"/>
      <c r="M63" s="3"/>
      <c r="N63" s="3"/>
      <c r="P63" s="4"/>
      <c r="Q63" s="3"/>
      <c r="R63" s="3"/>
      <c r="S63" s="3"/>
      <c r="T63" s="10"/>
      <c r="U63" s="38"/>
      <c r="V63" s="40"/>
    </row>
    <row r="64" spans="2:22">
      <c r="B64">
        <v>707522</v>
      </c>
      <c r="C64" t="s">
        <v>140</v>
      </c>
      <c r="D64" s="30">
        <v>285</v>
      </c>
      <c r="E64" s="30">
        <v>162</v>
      </c>
      <c r="F64" s="32">
        <v>18.96</v>
      </c>
      <c r="G64" s="34">
        <f>F64/CA*100</f>
        <v>3.4858375558773462E-3</v>
      </c>
      <c r="H64" s="52">
        <v>62</v>
      </c>
      <c r="I64">
        <v>43</v>
      </c>
      <c r="J64" s="3"/>
      <c r="K64" s="3"/>
      <c r="L64" s="3"/>
      <c r="M64" s="3"/>
      <c r="N64" s="3"/>
      <c r="P64" s="4"/>
      <c r="Q64" s="3"/>
      <c r="R64" s="3"/>
      <c r="S64" s="3"/>
      <c r="T64" s="10"/>
      <c r="U64" s="38"/>
      <c r="V64" s="40"/>
    </row>
    <row r="65" spans="2:22">
      <c r="B65">
        <v>707069</v>
      </c>
      <c r="C65" t="s">
        <v>111</v>
      </c>
      <c r="D65" s="30">
        <v>1359</v>
      </c>
      <c r="E65" s="30">
        <v>454</v>
      </c>
      <c r="F65" s="32">
        <v>17</v>
      </c>
      <c r="G65" s="34">
        <f>F65/CA*100</f>
        <v>3.1254872600166082E-3</v>
      </c>
      <c r="H65" s="52">
        <v>63</v>
      </c>
      <c r="I65">
        <v>31</v>
      </c>
      <c r="J65" s="3"/>
      <c r="K65" s="36"/>
      <c r="L65" s="36"/>
      <c r="M65" s="36"/>
      <c r="N65" s="36"/>
      <c r="P65" s="4"/>
      <c r="Q65" s="3"/>
      <c r="R65" s="3"/>
      <c r="S65" s="3"/>
      <c r="T65" s="10"/>
      <c r="U65" s="38"/>
      <c r="V65" s="40"/>
    </row>
    <row r="66" spans="2:22">
      <c r="B66">
        <v>707523</v>
      </c>
      <c r="C66" t="s">
        <v>141</v>
      </c>
      <c r="D66" s="30">
        <v>74</v>
      </c>
      <c r="E66" s="30">
        <v>97</v>
      </c>
      <c r="F66" s="32">
        <v>15</v>
      </c>
      <c r="G66" s="34">
        <f>F66/CA*100</f>
        <v>2.7577828764852423E-3</v>
      </c>
      <c r="H66" s="52">
        <v>64</v>
      </c>
      <c r="I66">
        <v>58</v>
      </c>
      <c r="J66" s="3"/>
      <c r="K66" s="3"/>
      <c r="L66" s="3"/>
      <c r="M66" s="3"/>
      <c r="N66" s="3"/>
      <c r="P66" s="4"/>
      <c r="Q66" s="3"/>
      <c r="R66" s="3"/>
      <c r="S66" s="3"/>
      <c r="T66" s="10"/>
      <c r="U66" s="38"/>
      <c r="V66" s="40"/>
    </row>
    <row r="67" spans="2:22">
      <c r="B67">
        <v>702011</v>
      </c>
      <c r="C67" t="s">
        <v>83</v>
      </c>
      <c r="D67" s="30"/>
      <c r="E67" s="30"/>
      <c r="F67" s="32">
        <v>12.32</v>
      </c>
      <c r="G67" s="34">
        <f>F67/CA*100</f>
        <v>2.2650590025532122E-3</v>
      </c>
      <c r="H67" s="52">
        <v>65</v>
      </c>
      <c r="J67" s="3"/>
      <c r="K67" s="3"/>
      <c r="L67" s="3"/>
      <c r="M67" s="3"/>
      <c r="N67" s="3"/>
      <c r="P67" s="4"/>
      <c r="Q67" s="3"/>
      <c r="R67" s="3"/>
      <c r="S67" s="3"/>
      <c r="T67" s="10"/>
      <c r="U67" s="38"/>
      <c r="V67" s="40"/>
    </row>
    <row r="68" spans="2:22">
      <c r="B68">
        <v>707518</v>
      </c>
      <c r="C68" t="s">
        <v>137</v>
      </c>
      <c r="D68" s="30">
        <v>220</v>
      </c>
      <c r="E68" s="30"/>
      <c r="F68" s="32">
        <v>10.029999999999999</v>
      </c>
      <c r="G68" s="34">
        <f>F68/CA*100</f>
        <v>1.8440374834097987E-3</v>
      </c>
      <c r="H68" s="52">
        <v>66</v>
      </c>
      <c r="I68">
        <v>46</v>
      </c>
      <c r="J68" s="3"/>
      <c r="K68" s="3"/>
      <c r="L68" s="3"/>
      <c r="M68" s="3"/>
      <c r="N68" s="3"/>
      <c r="P68" s="4"/>
      <c r="Q68" s="3"/>
      <c r="R68" s="3"/>
      <c r="S68" s="3"/>
      <c r="T68" s="10"/>
      <c r="U68" s="38"/>
      <c r="V68" s="40"/>
    </row>
    <row r="69" spans="2:22">
      <c r="B69">
        <v>707525</v>
      </c>
      <c r="C69" t="s">
        <v>154</v>
      </c>
      <c r="D69" s="30">
        <v>322</v>
      </c>
      <c r="E69" s="30">
        <v>152</v>
      </c>
      <c r="F69" s="32"/>
      <c r="G69" s="34">
        <f>F69/CA*100</f>
        <v>0</v>
      </c>
      <c r="H69" s="52">
        <v>67</v>
      </c>
      <c r="I69">
        <v>38</v>
      </c>
      <c r="J69" s="3"/>
      <c r="K69" s="3"/>
      <c r="L69" s="3"/>
      <c r="M69" s="3"/>
      <c r="N69" s="3"/>
      <c r="P69" s="4"/>
      <c r="Q69" s="3"/>
      <c r="R69" s="3"/>
      <c r="S69" s="3"/>
      <c r="T69" s="10"/>
      <c r="U69" s="38"/>
      <c r="V69" s="40"/>
    </row>
    <row r="70" spans="2:22">
      <c r="B70">
        <v>70753</v>
      </c>
      <c r="C70" t="s">
        <v>156</v>
      </c>
      <c r="D70" s="30">
        <v>235</v>
      </c>
      <c r="E70" s="30">
        <v>8</v>
      </c>
      <c r="F70" s="32"/>
      <c r="G70" s="34">
        <f>F70/CA*100</f>
        <v>0</v>
      </c>
      <c r="H70" s="52">
        <v>68</v>
      </c>
      <c r="I70">
        <v>44</v>
      </c>
      <c r="J70" s="3"/>
      <c r="K70" s="3"/>
      <c r="L70" s="3"/>
      <c r="M70" s="3"/>
      <c r="N70" s="3"/>
      <c r="P70" s="4"/>
      <c r="Q70" s="3"/>
      <c r="R70" s="3"/>
      <c r="S70" s="3"/>
      <c r="T70" s="10"/>
      <c r="U70" s="38"/>
      <c r="V70" s="40"/>
    </row>
    <row r="71" spans="2:22">
      <c r="B71">
        <v>707526</v>
      </c>
      <c r="C71" t="s">
        <v>160</v>
      </c>
      <c r="D71" s="30">
        <v>218</v>
      </c>
      <c r="E71" s="30"/>
      <c r="F71" s="32"/>
      <c r="G71" s="34">
        <f>F71/CA*100</f>
        <v>0</v>
      </c>
      <c r="H71" s="52">
        <v>69</v>
      </c>
      <c r="I71">
        <v>47</v>
      </c>
      <c r="J71" s="3"/>
      <c r="K71" s="3"/>
      <c r="L71" s="3"/>
      <c r="M71" s="3"/>
      <c r="N71" s="3"/>
      <c r="P71" s="4"/>
      <c r="Q71" s="3"/>
      <c r="R71" s="3"/>
      <c r="S71" s="3"/>
      <c r="T71" s="10"/>
      <c r="U71" s="38"/>
      <c r="V71" s="40"/>
    </row>
    <row r="72" spans="2:22">
      <c r="B72">
        <v>7075528</v>
      </c>
      <c r="C72" t="s">
        <v>155</v>
      </c>
      <c r="D72" s="30">
        <v>193</v>
      </c>
      <c r="E72" s="30">
        <v>214</v>
      </c>
      <c r="F72" s="32"/>
      <c r="G72" s="34">
        <f>F72/CA*100</f>
        <v>0</v>
      </c>
      <c r="H72" s="52">
        <v>70</v>
      </c>
      <c r="I72">
        <v>49</v>
      </c>
      <c r="J72" s="3"/>
      <c r="K72" s="3"/>
      <c r="L72" s="3"/>
      <c r="M72" s="3"/>
      <c r="N72" s="3"/>
      <c r="P72" s="4"/>
      <c r="Q72" s="3"/>
      <c r="R72" s="3"/>
      <c r="S72" s="3"/>
      <c r="T72" s="10"/>
      <c r="U72" s="38"/>
      <c r="V72" s="40"/>
    </row>
    <row r="73" spans="2:22">
      <c r="B73">
        <v>7071261</v>
      </c>
      <c r="C73" t="s">
        <v>162</v>
      </c>
      <c r="D73" s="30">
        <v>131</v>
      </c>
      <c r="E73" s="30"/>
      <c r="F73" s="32"/>
      <c r="G73" s="34">
        <f>F73/CA*100</f>
        <v>0</v>
      </c>
      <c r="H73" s="52">
        <v>71</v>
      </c>
      <c r="I73">
        <v>54</v>
      </c>
      <c r="J73" s="3"/>
      <c r="K73" s="3"/>
      <c r="L73" s="3"/>
      <c r="M73" s="3"/>
      <c r="N73" s="3"/>
      <c r="P73" s="4"/>
      <c r="Q73" s="3"/>
      <c r="R73" s="3"/>
      <c r="S73" s="3"/>
      <c r="T73" s="10"/>
      <c r="U73" s="38"/>
      <c r="V73" s="40"/>
    </row>
    <row r="74" spans="2:22">
      <c r="B74">
        <v>707501</v>
      </c>
      <c r="C74" t="s">
        <v>151</v>
      </c>
      <c r="D74" s="30">
        <v>117</v>
      </c>
      <c r="E74" s="30">
        <v>12</v>
      </c>
      <c r="F74" s="32"/>
      <c r="G74" s="34">
        <f>F74/CA*100</f>
        <v>0</v>
      </c>
      <c r="H74" s="52">
        <v>72</v>
      </c>
      <c r="I74">
        <v>55</v>
      </c>
      <c r="J74" s="3"/>
      <c r="K74" s="3"/>
      <c r="L74" s="3"/>
      <c r="M74" s="3"/>
      <c r="N74" s="3"/>
      <c r="P74" s="4"/>
      <c r="Q74" s="3"/>
      <c r="R74" s="3"/>
      <c r="S74" s="3"/>
      <c r="T74" s="10"/>
      <c r="U74" s="38"/>
      <c r="V74" s="40"/>
    </row>
    <row r="75" spans="2:22">
      <c r="B75">
        <v>707509</v>
      </c>
      <c r="C75" t="s">
        <v>153</v>
      </c>
      <c r="D75" s="30">
        <v>92</v>
      </c>
      <c r="E75" s="30">
        <v>30</v>
      </c>
      <c r="F75" s="32"/>
      <c r="G75" s="34">
        <f>F75/CA*100</f>
        <v>0</v>
      </c>
      <c r="H75" s="52">
        <v>73</v>
      </c>
      <c r="I75">
        <v>56</v>
      </c>
      <c r="J75" s="3"/>
      <c r="K75" s="3"/>
      <c r="L75" s="3"/>
      <c r="M75" s="3"/>
      <c r="N75" s="3"/>
      <c r="P75" s="4"/>
      <c r="Q75" s="3"/>
      <c r="R75" s="3"/>
      <c r="S75" s="3"/>
      <c r="T75" s="10"/>
      <c r="U75" s="38"/>
      <c r="V75" s="40"/>
    </row>
    <row r="76" spans="2:22">
      <c r="B76">
        <v>707527</v>
      </c>
      <c r="C76" t="s">
        <v>161</v>
      </c>
      <c r="D76" s="30">
        <v>68</v>
      </c>
      <c r="E76" s="30"/>
      <c r="F76" s="32"/>
      <c r="G76" s="34">
        <f>F76/CA*100</f>
        <v>0</v>
      </c>
      <c r="H76" s="52">
        <v>74</v>
      </c>
      <c r="I76">
        <v>59</v>
      </c>
      <c r="J76" s="3"/>
      <c r="K76" s="3"/>
      <c r="L76" s="3"/>
      <c r="M76" s="3"/>
      <c r="N76" s="3"/>
      <c r="P76" s="4"/>
      <c r="Q76" s="3"/>
      <c r="R76" s="3"/>
      <c r="S76" s="3"/>
      <c r="T76" s="10"/>
      <c r="U76" s="38"/>
      <c r="V76" s="40"/>
    </row>
    <row r="77" spans="2:22">
      <c r="B77">
        <v>707239</v>
      </c>
      <c r="C77" t="s">
        <v>149</v>
      </c>
      <c r="D77" s="30">
        <v>28</v>
      </c>
      <c r="E77" s="30"/>
      <c r="F77" s="32"/>
      <c r="G77" s="34">
        <f>F77/CA*100</f>
        <v>0</v>
      </c>
      <c r="H77" s="52">
        <v>75</v>
      </c>
      <c r="I77">
        <v>63</v>
      </c>
      <c r="J77" s="3"/>
      <c r="K77" s="3"/>
      <c r="L77" s="3"/>
      <c r="M77" s="3"/>
      <c r="N77" s="3"/>
      <c r="P77" s="4"/>
      <c r="Q77" s="3"/>
      <c r="R77" s="3"/>
      <c r="S77" s="3"/>
      <c r="T77" s="10"/>
      <c r="U77" s="38"/>
      <c r="V77" s="40"/>
    </row>
    <row r="78" spans="2:22">
      <c r="B78">
        <v>707502</v>
      </c>
      <c r="C78" t="s">
        <v>152</v>
      </c>
      <c r="D78" s="30">
        <v>11</v>
      </c>
      <c r="E78" s="30">
        <v>11</v>
      </c>
      <c r="F78" s="32"/>
      <c r="G78" s="34">
        <f>F78/CA*100</f>
        <v>0</v>
      </c>
      <c r="H78" s="52">
        <v>76</v>
      </c>
      <c r="J78" s="3"/>
      <c r="K78" s="3"/>
      <c r="L78" s="3"/>
      <c r="M78" s="3"/>
      <c r="N78" s="3"/>
      <c r="P78" s="4"/>
      <c r="Q78" s="3"/>
      <c r="R78" s="3"/>
      <c r="S78" s="3"/>
      <c r="T78" s="10"/>
      <c r="U78" s="38"/>
      <c r="V78" s="40"/>
    </row>
    <row r="79" spans="2:22">
      <c r="B79">
        <v>7071</v>
      </c>
      <c r="C79" t="s">
        <v>150</v>
      </c>
      <c r="D79" s="30"/>
      <c r="E79" s="30">
        <v>5482</v>
      </c>
      <c r="F79" s="32"/>
      <c r="G79" s="34">
        <f>F79/CA*100</f>
        <v>0</v>
      </c>
      <c r="H79" s="52">
        <v>77</v>
      </c>
      <c r="J79" s="3"/>
      <c r="K79" s="3"/>
      <c r="L79" s="3"/>
      <c r="M79" s="3"/>
      <c r="N79" s="3"/>
      <c r="P79" s="4"/>
      <c r="Q79" s="3"/>
      <c r="R79" s="3"/>
      <c r="S79" s="3"/>
      <c r="T79" s="10"/>
      <c r="U79" s="38"/>
      <c r="V79" s="40"/>
    </row>
    <row r="80" spans="2:22">
      <c r="B80">
        <v>7075</v>
      </c>
      <c r="C80" t="s">
        <v>159</v>
      </c>
      <c r="D80" s="30"/>
      <c r="E80" s="30">
        <v>4968</v>
      </c>
      <c r="F80" s="32"/>
      <c r="G80" s="34">
        <f>F80/CA*100</f>
        <v>0</v>
      </c>
      <c r="H80" s="52">
        <v>78</v>
      </c>
      <c r="J80" s="3"/>
      <c r="K80" s="3"/>
      <c r="L80" s="3"/>
      <c r="M80" s="3"/>
      <c r="N80" s="3"/>
      <c r="P80" s="4"/>
      <c r="Q80" s="3"/>
      <c r="R80" s="3"/>
      <c r="S80" s="3"/>
      <c r="T80" s="10"/>
      <c r="U80" s="38"/>
      <c r="V80" s="40"/>
    </row>
    <row r="81" spans="2:22">
      <c r="B81">
        <v>70707</v>
      </c>
      <c r="C81" t="s">
        <v>157</v>
      </c>
      <c r="D81" s="30"/>
      <c r="E81" s="30">
        <v>42</v>
      </c>
      <c r="F81" s="32"/>
      <c r="G81" s="34">
        <f>F81/CA*100</f>
        <v>0</v>
      </c>
      <c r="H81" s="52">
        <v>79</v>
      </c>
      <c r="J81" s="3"/>
      <c r="K81" s="3"/>
      <c r="L81" s="3"/>
      <c r="M81" s="3"/>
      <c r="N81" s="3"/>
      <c r="P81" s="4"/>
      <c r="Q81" s="3"/>
      <c r="R81" s="3"/>
      <c r="S81" s="3"/>
      <c r="T81" s="10"/>
      <c r="U81" s="38"/>
      <c r="V81" s="40"/>
    </row>
    <row r="82" spans="2:22">
      <c r="B82">
        <v>707253</v>
      </c>
      <c r="C82" t="s">
        <v>148</v>
      </c>
      <c r="D82" s="30"/>
      <c r="E82" s="30">
        <v>37</v>
      </c>
      <c r="F82" s="32"/>
      <c r="G82" s="34">
        <f>F82/CA*100</f>
        <v>0</v>
      </c>
      <c r="H82" s="52">
        <v>80</v>
      </c>
      <c r="J82" s="3"/>
      <c r="K82" s="3"/>
      <c r="L82" s="3"/>
      <c r="M82" s="3"/>
      <c r="N82" s="3"/>
      <c r="P82" s="4"/>
      <c r="Q82" s="3"/>
      <c r="R82" s="3"/>
      <c r="S82" s="3"/>
      <c r="T82" s="10"/>
      <c r="U82" s="38"/>
      <c r="V82" s="40"/>
    </row>
    <row r="83" spans="2:22">
      <c r="B83">
        <v>70709</v>
      </c>
      <c r="C83" t="s">
        <v>158</v>
      </c>
      <c r="D83" s="30"/>
      <c r="E83" s="30">
        <v>28</v>
      </c>
      <c r="F83" s="32"/>
      <c r="G83" s="34">
        <f>F83/CA*100</f>
        <v>0</v>
      </c>
      <c r="H83" s="52">
        <v>81</v>
      </c>
      <c r="J83" s="3"/>
      <c r="K83" s="3"/>
      <c r="L83" s="3"/>
      <c r="M83" s="3"/>
      <c r="N83" s="3"/>
      <c r="P83" s="4"/>
      <c r="Q83" s="3"/>
      <c r="R83" s="3"/>
      <c r="S83" s="3"/>
      <c r="T83" s="10"/>
      <c r="U83" s="38"/>
      <c r="V83" s="40"/>
    </row>
    <row r="85" spans="2:22">
      <c r="B85" t="s">
        <v>79</v>
      </c>
      <c r="D85" s="31">
        <f>SUM(D3:D84)</f>
        <v>576002</v>
      </c>
      <c r="E85" s="31">
        <f t="shared" ref="E85:F85" si="2">SUM(E3:E84)</f>
        <v>536696</v>
      </c>
      <c r="F85" s="31">
        <f t="shared" si="2"/>
        <v>543915.19099999999</v>
      </c>
    </row>
  </sheetData>
  <sortState ref="A3:N83">
    <sortCondition descending="1" ref="F3:F83"/>
  </sortState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F33" sqref="A3:F33"/>
    </sheetView>
  </sheetViews>
  <sheetFormatPr baseColWidth="10" defaultRowHeight="15"/>
  <cols>
    <col min="2" max="2" width="30.7109375" customWidth="1"/>
  </cols>
  <sheetData>
    <row r="1" spans="1:6">
      <c r="B1" s="2" t="s">
        <v>78</v>
      </c>
      <c r="C1" s="1"/>
    </row>
    <row r="2" spans="1:6" ht="15.75" thickBot="1"/>
    <row r="3" spans="1:6">
      <c r="A3" s="22" t="s">
        <v>75</v>
      </c>
      <c r="B3" s="23" t="s">
        <v>0</v>
      </c>
      <c r="C3" s="23" t="s">
        <v>80</v>
      </c>
      <c r="D3" s="23" t="s">
        <v>81</v>
      </c>
      <c r="E3" s="23" t="s">
        <v>82</v>
      </c>
      <c r="F3" s="24" t="s">
        <v>73</v>
      </c>
    </row>
    <row r="4" spans="1:6">
      <c r="A4" s="35" t="s">
        <v>18</v>
      </c>
      <c r="B4" s="10" t="s">
        <v>2</v>
      </c>
      <c r="C4" s="10">
        <v>45</v>
      </c>
      <c r="D4" s="10">
        <v>8.9499999999999993</v>
      </c>
      <c r="E4" s="10"/>
      <c r="F4" s="11"/>
    </row>
    <row r="5" spans="1:6">
      <c r="A5" s="35" t="s">
        <v>19</v>
      </c>
      <c r="B5" s="3" t="s">
        <v>1</v>
      </c>
      <c r="C5" s="3">
        <v>25</v>
      </c>
      <c r="D5" s="3">
        <v>5.79</v>
      </c>
      <c r="E5" s="3"/>
      <c r="F5" s="5"/>
    </row>
    <row r="6" spans="1:6">
      <c r="A6" s="35" t="s">
        <v>20</v>
      </c>
      <c r="B6" s="10" t="s">
        <v>3</v>
      </c>
      <c r="C6" s="10">
        <v>10</v>
      </c>
      <c r="D6" s="10">
        <v>2.81</v>
      </c>
      <c r="E6" s="10"/>
      <c r="F6" s="11"/>
    </row>
    <row r="7" spans="1:6">
      <c r="A7" s="35" t="s">
        <v>21</v>
      </c>
      <c r="B7" s="3" t="s">
        <v>4</v>
      </c>
      <c r="C7" s="3">
        <v>15</v>
      </c>
      <c r="D7" s="3">
        <v>3.5</v>
      </c>
      <c r="E7" s="3"/>
      <c r="F7" s="5"/>
    </row>
    <row r="8" spans="1:6">
      <c r="A8" s="35" t="s">
        <v>22</v>
      </c>
      <c r="B8" s="10" t="s">
        <v>5</v>
      </c>
      <c r="C8" s="10">
        <v>15</v>
      </c>
      <c r="D8" s="10">
        <v>3.29</v>
      </c>
      <c r="E8" s="10"/>
      <c r="F8" s="11"/>
    </row>
    <row r="9" spans="1:6">
      <c r="A9" s="35" t="s">
        <v>23</v>
      </c>
      <c r="B9" s="3" t="s">
        <v>6</v>
      </c>
      <c r="C9" s="3">
        <v>15</v>
      </c>
      <c r="D9" s="3">
        <v>3.18</v>
      </c>
      <c r="E9" s="3"/>
      <c r="F9" s="5"/>
    </row>
    <row r="10" spans="1:6">
      <c r="A10" s="35" t="s">
        <v>24</v>
      </c>
      <c r="B10" s="10" t="s">
        <v>7</v>
      </c>
      <c r="C10" s="10">
        <v>122</v>
      </c>
      <c r="D10" s="10">
        <v>27.19</v>
      </c>
      <c r="E10" s="10"/>
      <c r="F10" s="11"/>
    </row>
    <row r="11" spans="1:6">
      <c r="A11" s="35" t="s">
        <v>25</v>
      </c>
      <c r="B11" s="3" t="s">
        <v>8</v>
      </c>
      <c r="C11" s="3">
        <v>43</v>
      </c>
      <c r="D11" s="3">
        <v>13.28</v>
      </c>
      <c r="E11" s="3"/>
      <c r="F11" s="5"/>
    </row>
    <row r="12" spans="1:6">
      <c r="A12" s="35" t="s">
        <v>26</v>
      </c>
      <c r="B12" s="10" t="s">
        <v>9</v>
      </c>
      <c r="C12" s="10">
        <v>18</v>
      </c>
      <c r="D12" s="10">
        <v>5.98</v>
      </c>
      <c r="E12" s="10"/>
      <c r="F12" s="11"/>
    </row>
    <row r="13" spans="1:6">
      <c r="A13" s="35" t="s">
        <v>27</v>
      </c>
      <c r="B13" s="3" t="s">
        <v>10</v>
      </c>
      <c r="C13" s="3">
        <v>15</v>
      </c>
      <c r="D13" s="3">
        <v>2.92</v>
      </c>
      <c r="E13" s="3"/>
      <c r="F13" s="5"/>
    </row>
    <row r="14" spans="1:6">
      <c r="A14" s="35" t="s">
        <v>28</v>
      </c>
      <c r="B14" s="10" t="s">
        <v>11</v>
      </c>
      <c r="C14" s="10">
        <v>15</v>
      </c>
      <c r="D14" s="10">
        <v>4.38</v>
      </c>
      <c r="E14" s="10"/>
      <c r="F14" s="11"/>
    </row>
    <row r="15" spans="1:6">
      <c r="A15" s="35" t="s">
        <v>29</v>
      </c>
      <c r="B15" s="3" t="s">
        <v>12</v>
      </c>
      <c r="C15" s="3">
        <v>20</v>
      </c>
      <c r="D15" s="3">
        <v>5.33</v>
      </c>
      <c r="E15" s="3"/>
      <c r="F15" s="5"/>
    </row>
    <row r="16" spans="1:6">
      <c r="A16" s="35" t="s">
        <v>30</v>
      </c>
      <c r="B16" s="10" t="s">
        <v>13</v>
      </c>
      <c r="C16" s="10">
        <v>18</v>
      </c>
      <c r="D16" s="10">
        <v>3.11</v>
      </c>
      <c r="E16" s="10"/>
      <c r="F16" s="11"/>
    </row>
    <row r="17" spans="1:6">
      <c r="A17" s="35" t="s">
        <v>31</v>
      </c>
      <c r="B17" s="3" t="s">
        <v>14</v>
      </c>
      <c r="C17" s="3">
        <v>46</v>
      </c>
      <c r="D17" s="3">
        <v>27</v>
      </c>
      <c r="E17" s="3"/>
      <c r="F17" s="5"/>
    </row>
    <row r="18" spans="1:6">
      <c r="A18" s="35" t="s">
        <v>43</v>
      </c>
      <c r="B18" s="10" t="s">
        <v>44</v>
      </c>
      <c r="C18" s="10">
        <v>30</v>
      </c>
      <c r="D18" s="10">
        <v>2.5299999999999998</v>
      </c>
      <c r="E18" s="10"/>
      <c r="F18" s="11"/>
    </row>
    <row r="19" spans="1:6">
      <c r="A19" s="35" t="s">
        <v>32</v>
      </c>
      <c r="B19" s="3" t="s">
        <v>15</v>
      </c>
      <c r="C19" s="3">
        <v>6</v>
      </c>
      <c r="D19" s="3">
        <v>2.66</v>
      </c>
      <c r="E19" s="3"/>
      <c r="F19" s="5"/>
    </row>
    <row r="20" spans="1:6">
      <c r="A20" s="35" t="s">
        <v>49</v>
      </c>
      <c r="B20" s="10" t="s">
        <v>50</v>
      </c>
      <c r="C20" s="10">
        <v>25</v>
      </c>
      <c r="D20" s="10">
        <v>4.88</v>
      </c>
      <c r="E20" s="10"/>
      <c r="F20" s="11"/>
    </row>
    <row r="21" spans="1:6">
      <c r="A21" s="35" t="s">
        <v>17</v>
      </c>
      <c r="B21" s="3" t="s">
        <v>16</v>
      </c>
      <c r="C21" s="3">
        <v>30</v>
      </c>
      <c r="D21" s="3">
        <v>5.03</v>
      </c>
      <c r="E21" s="3"/>
      <c r="F21" s="5"/>
    </row>
    <row r="22" spans="1:6">
      <c r="A22" s="35" t="s">
        <v>33</v>
      </c>
      <c r="B22" s="10" t="s">
        <v>164</v>
      </c>
      <c r="C22" s="10">
        <v>28</v>
      </c>
      <c r="D22" s="10">
        <v>7.79</v>
      </c>
      <c r="E22" s="10"/>
      <c r="F22" s="11"/>
    </row>
    <row r="23" spans="1:6">
      <c r="A23" s="35" t="s">
        <v>35</v>
      </c>
      <c r="B23" s="3" t="s">
        <v>36</v>
      </c>
      <c r="C23" s="3">
        <v>30</v>
      </c>
      <c r="D23" s="3">
        <v>5.27</v>
      </c>
      <c r="E23" s="3"/>
      <c r="F23" s="5"/>
    </row>
    <row r="24" spans="1:6">
      <c r="A24" s="35" t="s">
        <v>37</v>
      </c>
      <c r="B24" s="10" t="s">
        <v>40</v>
      </c>
      <c r="C24" s="10">
        <v>18</v>
      </c>
      <c r="D24" s="10">
        <v>3.6</v>
      </c>
      <c r="E24" s="10"/>
      <c r="F24" s="11"/>
    </row>
    <row r="25" spans="1:6">
      <c r="A25" s="35" t="s">
        <v>38</v>
      </c>
      <c r="B25" s="3" t="s">
        <v>41</v>
      </c>
      <c r="C25" s="3">
        <v>15</v>
      </c>
      <c r="D25" s="3">
        <v>4.1399999999999997</v>
      </c>
      <c r="E25" s="3"/>
      <c r="F25" s="5"/>
    </row>
    <row r="26" spans="1:6">
      <c r="A26" s="35" t="s">
        <v>39</v>
      </c>
      <c r="B26" s="10" t="s">
        <v>42</v>
      </c>
      <c r="C26" s="10">
        <v>65</v>
      </c>
      <c r="D26" s="10">
        <v>11.77</v>
      </c>
      <c r="E26" s="10"/>
      <c r="F26" s="11"/>
    </row>
    <row r="27" spans="1:6">
      <c r="A27" s="35" t="s">
        <v>45</v>
      </c>
      <c r="B27" s="3" t="s">
        <v>46</v>
      </c>
      <c r="C27" s="3">
        <v>30</v>
      </c>
      <c r="D27" s="3">
        <v>6.44</v>
      </c>
      <c r="E27" s="3"/>
      <c r="F27" s="5"/>
    </row>
    <row r="28" spans="1:6">
      <c r="A28" s="9" t="s">
        <v>47</v>
      </c>
      <c r="B28" s="10" t="s">
        <v>48</v>
      </c>
      <c r="C28" s="10">
        <v>42</v>
      </c>
      <c r="D28" s="10">
        <v>7.72</v>
      </c>
      <c r="E28" s="10"/>
      <c r="F28" s="11"/>
    </row>
    <row r="29" spans="1:6">
      <c r="A29" s="4" t="s">
        <v>57</v>
      </c>
      <c r="B29" s="3" t="s">
        <v>58</v>
      </c>
      <c r="C29" s="3">
        <v>15</v>
      </c>
      <c r="D29" s="3">
        <v>2.78</v>
      </c>
      <c r="E29" s="3"/>
      <c r="F29" s="5"/>
    </row>
    <row r="30" spans="1:6">
      <c r="A30" s="9" t="s">
        <v>59</v>
      </c>
      <c r="B30" s="10" t="s">
        <v>60</v>
      </c>
      <c r="C30" s="10">
        <v>15</v>
      </c>
      <c r="D30" s="10">
        <v>2.92</v>
      </c>
      <c r="E30" s="10"/>
      <c r="F30" s="11"/>
    </row>
    <row r="31" spans="1:6">
      <c r="A31" s="4" t="s">
        <v>51</v>
      </c>
      <c r="B31" s="3" t="s">
        <v>52</v>
      </c>
      <c r="C31" s="3">
        <v>20</v>
      </c>
      <c r="D31" s="3">
        <v>3.64</v>
      </c>
      <c r="E31" s="3"/>
      <c r="F31" s="5"/>
    </row>
    <row r="32" spans="1:6">
      <c r="A32" s="9" t="s">
        <v>53</v>
      </c>
      <c r="B32" s="10" t="s">
        <v>54</v>
      </c>
      <c r="C32" s="10">
        <v>35</v>
      </c>
      <c r="D32" s="10">
        <v>7.62</v>
      </c>
      <c r="E32" s="10"/>
      <c r="F32" s="11"/>
    </row>
    <row r="33" spans="1:6">
      <c r="A33" s="4" t="s">
        <v>55</v>
      </c>
      <c r="B33" s="3" t="s">
        <v>56</v>
      </c>
      <c r="C33" s="3">
        <v>45</v>
      </c>
      <c r="D33" s="3">
        <v>10.51</v>
      </c>
      <c r="E33" s="3"/>
      <c r="F33" s="5"/>
    </row>
    <row r="34" spans="1:6" ht="17.25" customHeight="1">
      <c r="A34" s="21" t="s">
        <v>79</v>
      </c>
      <c r="B34" s="14"/>
      <c r="C34" s="14"/>
      <c r="D34" s="14"/>
      <c r="E34" s="14"/>
      <c r="F34" s="15"/>
    </row>
    <row r="35" spans="1:6">
      <c r="A35" s="9" t="s">
        <v>61</v>
      </c>
      <c r="B35" s="10" t="s">
        <v>67</v>
      </c>
      <c r="C35" s="10"/>
      <c r="D35" s="10"/>
      <c r="E35" s="10"/>
      <c r="F35" s="11"/>
    </row>
    <row r="36" spans="1:6">
      <c r="A36" s="4" t="s">
        <v>62</v>
      </c>
      <c r="B36" s="3" t="s">
        <v>69</v>
      </c>
      <c r="C36" s="3"/>
      <c r="D36" s="3"/>
      <c r="E36" s="3"/>
      <c r="F36" s="5"/>
    </row>
    <row r="37" spans="1:6">
      <c r="A37" s="9" t="s">
        <v>63</v>
      </c>
      <c r="B37" s="10" t="s">
        <v>70</v>
      </c>
      <c r="C37" s="10"/>
      <c r="D37" s="10"/>
      <c r="E37" s="10"/>
      <c r="F37" s="11"/>
    </row>
    <row r="38" spans="1:6">
      <c r="A38" s="4" t="s">
        <v>64</v>
      </c>
      <c r="B38" s="3" t="s">
        <v>68</v>
      </c>
      <c r="C38" s="3"/>
      <c r="D38" s="3"/>
      <c r="E38" s="3"/>
      <c r="F38" s="5"/>
    </row>
    <row r="39" spans="1:6">
      <c r="A39" s="9" t="s">
        <v>65</v>
      </c>
      <c r="B39" s="10" t="s">
        <v>71</v>
      </c>
      <c r="C39" s="10"/>
      <c r="D39" s="10"/>
      <c r="E39" s="10"/>
      <c r="F39" s="11"/>
    </row>
    <row r="40" spans="1:6" ht="15.75" thickBot="1">
      <c r="A40" s="6" t="s">
        <v>66</v>
      </c>
      <c r="B40" s="7" t="s">
        <v>72</v>
      </c>
      <c r="C40" s="7"/>
      <c r="D40" s="7"/>
      <c r="E40" s="7"/>
      <c r="F40" s="8"/>
    </row>
    <row r="41" spans="1:6" ht="15.75" thickBot="1">
      <c r="A41" s="20" t="s">
        <v>79</v>
      </c>
      <c r="B41" s="18"/>
      <c r="C41" s="17"/>
      <c r="D41" s="19"/>
      <c r="E41" s="17"/>
      <c r="F41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1"/>
  <sheetViews>
    <sheetView topLeftCell="A58" workbookViewId="0">
      <selection activeCell="A2" sqref="A2:F71"/>
    </sheetView>
  </sheetViews>
  <sheetFormatPr baseColWidth="10" defaultRowHeight="15"/>
  <cols>
    <col min="2" max="2" width="28.7109375" customWidth="1"/>
  </cols>
  <sheetData>
    <row r="1" spans="1:6">
      <c r="B1" t="s">
        <v>146</v>
      </c>
    </row>
    <row r="2" spans="1:6">
      <c r="A2">
        <v>702011</v>
      </c>
      <c r="B2" t="s">
        <v>83</v>
      </c>
      <c r="C2" s="25"/>
      <c r="D2" s="25">
        <v>12.32</v>
      </c>
      <c r="E2" s="25"/>
      <c r="F2" s="25">
        <v>12.32</v>
      </c>
    </row>
    <row r="3" spans="1:6">
      <c r="A3">
        <v>707001</v>
      </c>
      <c r="B3" t="s">
        <v>84</v>
      </c>
      <c r="C3" s="25"/>
      <c r="D3" s="25">
        <v>251.78</v>
      </c>
      <c r="E3" s="25"/>
      <c r="F3" s="25">
        <v>251.78</v>
      </c>
    </row>
    <row r="4" spans="1:6">
      <c r="A4">
        <v>707011</v>
      </c>
      <c r="B4" t="s">
        <v>85</v>
      </c>
      <c r="C4" s="25"/>
      <c r="D4" s="25">
        <v>67.3</v>
      </c>
      <c r="E4" s="25"/>
      <c r="F4" s="25">
        <v>67.3</v>
      </c>
    </row>
    <row r="5" spans="1:6">
      <c r="A5">
        <v>70702</v>
      </c>
      <c r="B5" t="s">
        <v>86</v>
      </c>
      <c r="C5" s="25">
        <v>42.65</v>
      </c>
      <c r="D5" s="25">
        <v>5870.31</v>
      </c>
      <c r="E5" s="25"/>
      <c r="F5" s="25">
        <v>5827.66</v>
      </c>
    </row>
    <row r="6" spans="1:6">
      <c r="A6">
        <v>707021</v>
      </c>
      <c r="B6" t="s">
        <v>87</v>
      </c>
      <c r="C6" s="25"/>
      <c r="D6" s="25">
        <v>11817.8</v>
      </c>
      <c r="E6" s="25"/>
      <c r="F6" s="25">
        <v>11817.8</v>
      </c>
    </row>
    <row r="7" spans="1:6">
      <c r="A7">
        <v>707022</v>
      </c>
      <c r="B7" t="s">
        <v>88</v>
      </c>
      <c r="C7" s="25"/>
      <c r="D7" s="25">
        <v>1074.8610000000001</v>
      </c>
      <c r="E7" s="25"/>
      <c r="F7" s="25">
        <v>1074.8599999999999</v>
      </c>
    </row>
    <row r="8" spans="1:6">
      <c r="A8">
        <v>707023</v>
      </c>
      <c r="B8" t="s">
        <v>89</v>
      </c>
      <c r="C8" s="25"/>
      <c r="D8" s="25">
        <v>227.51</v>
      </c>
      <c r="E8" s="25"/>
      <c r="F8" s="25">
        <v>227.51</v>
      </c>
    </row>
    <row r="9" spans="1:6">
      <c r="A9">
        <v>707024</v>
      </c>
      <c r="B9" t="s">
        <v>90</v>
      </c>
      <c r="C9" s="25"/>
      <c r="D9" s="25">
        <v>3404.56</v>
      </c>
      <c r="E9" s="25"/>
      <c r="F9" s="25">
        <v>3404.56</v>
      </c>
    </row>
    <row r="10" spans="1:6">
      <c r="A10">
        <v>707031</v>
      </c>
      <c r="B10" t="s">
        <v>6</v>
      </c>
      <c r="C10" s="25"/>
      <c r="D10" s="25">
        <v>5554.14</v>
      </c>
      <c r="E10" s="25"/>
      <c r="F10" s="25">
        <v>5554.14</v>
      </c>
    </row>
    <row r="11" spans="1:6">
      <c r="A11">
        <v>707032</v>
      </c>
      <c r="B11" t="s">
        <v>91</v>
      </c>
      <c r="C11" s="25"/>
      <c r="D11" s="25">
        <v>15422.23</v>
      </c>
      <c r="E11" s="25"/>
      <c r="F11" s="25">
        <v>15422.23</v>
      </c>
    </row>
    <row r="12" spans="1:6">
      <c r="A12">
        <v>707033</v>
      </c>
      <c r="B12" t="s">
        <v>92</v>
      </c>
      <c r="C12" s="25"/>
      <c r="D12" s="25">
        <v>6142.35</v>
      </c>
      <c r="E12" s="25"/>
      <c r="F12" s="25">
        <v>6142.35</v>
      </c>
    </row>
    <row r="13" spans="1:6">
      <c r="A13">
        <v>707034</v>
      </c>
      <c r="B13" t="s">
        <v>93</v>
      </c>
      <c r="C13" s="25"/>
      <c r="D13" s="25">
        <v>19754.75</v>
      </c>
      <c r="E13" s="25"/>
      <c r="F13" s="25">
        <v>19754.75</v>
      </c>
    </row>
    <row r="14" spans="1:6">
      <c r="A14">
        <v>707035</v>
      </c>
      <c r="B14" t="s">
        <v>94</v>
      </c>
      <c r="C14" s="25"/>
      <c r="D14" s="25">
        <v>3422.2</v>
      </c>
      <c r="E14" s="25"/>
      <c r="F14" s="25">
        <v>3422.2</v>
      </c>
    </row>
    <row r="15" spans="1:6">
      <c r="A15">
        <v>707036</v>
      </c>
      <c r="B15" t="s">
        <v>95</v>
      </c>
      <c r="C15" s="25"/>
      <c r="D15" s="25">
        <v>3614.31</v>
      </c>
      <c r="E15" s="25"/>
      <c r="F15" s="25">
        <v>3614.31</v>
      </c>
    </row>
    <row r="16" spans="1:6">
      <c r="A16">
        <v>707037</v>
      </c>
      <c r="B16" t="s">
        <v>96</v>
      </c>
      <c r="C16" s="25">
        <v>37.909999999999997</v>
      </c>
      <c r="D16" s="25">
        <v>11497.6</v>
      </c>
      <c r="E16" s="25"/>
      <c r="F16" s="25">
        <v>11459.69</v>
      </c>
    </row>
    <row r="17" spans="1:6">
      <c r="A17">
        <v>707038</v>
      </c>
      <c r="B17" t="s">
        <v>50</v>
      </c>
      <c r="C17" s="25">
        <v>71.09</v>
      </c>
      <c r="D17" s="25">
        <v>2928.62</v>
      </c>
      <c r="E17" s="25"/>
      <c r="F17" s="25">
        <v>2857.53</v>
      </c>
    </row>
    <row r="18" spans="1:6">
      <c r="A18">
        <v>707039</v>
      </c>
      <c r="B18" t="s">
        <v>97</v>
      </c>
      <c r="C18" s="25"/>
      <c r="D18" s="25">
        <v>21416.31</v>
      </c>
      <c r="E18" s="25"/>
      <c r="F18" s="25">
        <v>21416.31</v>
      </c>
    </row>
    <row r="19" spans="1:6">
      <c r="A19">
        <v>70704</v>
      </c>
      <c r="B19" t="s">
        <v>98</v>
      </c>
      <c r="C19" s="25"/>
      <c r="D19" s="25">
        <v>2623.78</v>
      </c>
      <c r="E19" s="25"/>
      <c r="F19" s="25">
        <v>2623.78</v>
      </c>
    </row>
    <row r="20" spans="1:6">
      <c r="A20">
        <v>707044</v>
      </c>
      <c r="B20" t="s">
        <v>99</v>
      </c>
      <c r="C20" s="25">
        <v>71.09</v>
      </c>
      <c r="D20" s="25">
        <v>17151.54</v>
      </c>
      <c r="E20" s="25"/>
      <c r="F20" s="25">
        <v>17080.45</v>
      </c>
    </row>
    <row r="21" spans="1:6">
      <c r="A21">
        <v>707049</v>
      </c>
      <c r="B21" t="s">
        <v>100</v>
      </c>
      <c r="C21" s="25"/>
      <c r="D21" s="25">
        <v>7495.64</v>
      </c>
      <c r="E21" s="25"/>
      <c r="F21" s="25">
        <v>7495.64</v>
      </c>
    </row>
    <row r="22" spans="1:6">
      <c r="A22">
        <v>70705</v>
      </c>
      <c r="B22" t="s">
        <v>14</v>
      </c>
      <c r="C22" s="25">
        <v>43.6</v>
      </c>
      <c r="D22" s="25">
        <v>23597.119999999999</v>
      </c>
      <c r="E22" s="25"/>
      <c r="F22" s="25">
        <v>23553.52</v>
      </c>
    </row>
    <row r="23" spans="1:6">
      <c r="A23">
        <v>707052</v>
      </c>
      <c r="B23" t="s">
        <v>101</v>
      </c>
      <c r="C23" s="25"/>
      <c r="D23" s="25">
        <v>9569.66</v>
      </c>
      <c r="E23" s="25"/>
      <c r="F23" s="25">
        <v>9569.66</v>
      </c>
    </row>
    <row r="24" spans="1:6">
      <c r="A24">
        <v>707053</v>
      </c>
      <c r="B24" t="s">
        <v>102</v>
      </c>
      <c r="C24" s="25">
        <v>18.96</v>
      </c>
      <c r="D24" s="25">
        <v>15630.37</v>
      </c>
      <c r="E24" s="25"/>
      <c r="F24" s="25">
        <v>15611.41</v>
      </c>
    </row>
    <row r="25" spans="1:6">
      <c r="A25">
        <v>707054</v>
      </c>
      <c r="B25" t="s">
        <v>103</v>
      </c>
      <c r="C25" s="25"/>
      <c r="D25" s="25">
        <v>24385.63</v>
      </c>
      <c r="E25" s="25"/>
      <c r="F25" s="25">
        <v>24385.63</v>
      </c>
    </row>
    <row r="26" spans="1:6">
      <c r="A26">
        <v>707055</v>
      </c>
      <c r="B26" t="s">
        <v>104</v>
      </c>
      <c r="C26" s="25"/>
      <c r="D26" s="25">
        <v>170.62</v>
      </c>
      <c r="E26" s="25"/>
      <c r="F26" s="25">
        <v>170.62</v>
      </c>
    </row>
    <row r="27" spans="1:6">
      <c r="A27">
        <v>707058</v>
      </c>
      <c r="B27" t="s">
        <v>41</v>
      </c>
      <c r="C27" s="25"/>
      <c r="D27" s="25">
        <v>3489.61</v>
      </c>
      <c r="E27" s="25"/>
      <c r="F27" s="25">
        <v>3489.61</v>
      </c>
    </row>
    <row r="28" spans="1:6">
      <c r="A28">
        <v>707059</v>
      </c>
      <c r="B28" t="s">
        <v>105</v>
      </c>
      <c r="C28" s="25"/>
      <c r="D28" s="25">
        <v>5899.37</v>
      </c>
      <c r="E28" s="25"/>
      <c r="F28" s="25">
        <v>5899.37</v>
      </c>
    </row>
    <row r="29" spans="1:6">
      <c r="A29">
        <v>70706</v>
      </c>
      <c r="B29" t="s">
        <v>106</v>
      </c>
      <c r="C29" s="25">
        <v>578.17999999999995</v>
      </c>
      <c r="D29" s="25">
        <v>266943.35999999999</v>
      </c>
      <c r="E29" s="25"/>
      <c r="F29" s="25">
        <v>266365.18</v>
      </c>
    </row>
    <row r="30" spans="1:6">
      <c r="A30">
        <v>707061</v>
      </c>
      <c r="B30" t="s">
        <v>107</v>
      </c>
      <c r="C30" s="25">
        <v>20.9</v>
      </c>
      <c r="D30" s="25">
        <v>14960.92</v>
      </c>
      <c r="E30" s="25"/>
      <c r="F30" s="25">
        <v>14940.02</v>
      </c>
    </row>
    <row r="31" spans="1:6">
      <c r="A31">
        <v>707082</v>
      </c>
      <c r="B31" t="s">
        <v>108</v>
      </c>
      <c r="C31" s="25"/>
      <c r="D31" s="25">
        <v>3228.46</v>
      </c>
      <c r="E31" s="25"/>
      <c r="F31" s="25">
        <v>3228.46</v>
      </c>
    </row>
    <row r="32" spans="1:6">
      <c r="A32">
        <v>707063</v>
      </c>
      <c r="B32" t="s">
        <v>42</v>
      </c>
      <c r="C32" s="25"/>
      <c r="D32" s="25">
        <v>5796.61</v>
      </c>
      <c r="E32" s="25"/>
      <c r="F32" s="25">
        <v>5796.61</v>
      </c>
    </row>
    <row r="33" spans="1:6">
      <c r="A33">
        <v>707067</v>
      </c>
      <c r="B33" t="s">
        <v>109</v>
      </c>
      <c r="C33" s="25"/>
      <c r="D33" s="25">
        <v>5916.13</v>
      </c>
      <c r="E33" s="25"/>
      <c r="F33" s="25">
        <v>5916.13</v>
      </c>
    </row>
    <row r="34" spans="1:6">
      <c r="A34">
        <v>707068</v>
      </c>
      <c r="B34" t="s">
        <v>110</v>
      </c>
      <c r="C34" s="25"/>
      <c r="D34" s="25">
        <v>706.15</v>
      </c>
      <c r="E34" s="25"/>
      <c r="F34" s="25">
        <v>706.15</v>
      </c>
    </row>
    <row r="35" spans="1:6">
      <c r="A35">
        <v>707069</v>
      </c>
      <c r="B35" t="s">
        <v>111</v>
      </c>
      <c r="C35" s="25"/>
      <c r="D35" s="25">
        <v>17</v>
      </c>
      <c r="E35" s="25"/>
      <c r="F35" s="25">
        <v>17</v>
      </c>
    </row>
    <row r="36" spans="1:6">
      <c r="A36">
        <v>707072</v>
      </c>
      <c r="B36" t="s">
        <v>112</v>
      </c>
      <c r="C36" s="25"/>
      <c r="D36" s="25">
        <v>3488.05</v>
      </c>
      <c r="E36" s="25"/>
      <c r="F36" s="25">
        <v>3488.05</v>
      </c>
    </row>
    <row r="37" spans="1:6">
      <c r="A37">
        <v>70708</v>
      </c>
      <c r="B37" t="s">
        <v>113</v>
      </c>
      <c r="C37" s="25"/>
      <c r="D37" s="25">
        <v>114.56</v>
      </c>
      <c r="E37" s="25"/>
      <c r="F37" s="25">
        <v>114.56</v>
      </c>
    </row>
    <row r="38" spans="1:6">
      <c r="A38">
        <v>707081</v>
      </c>
      <c r="B38" t="s">
        <v>114</v>
      </c>
      <c r="C38" s="25"/>
      <c r="D38" s="25">
        <v>270.14</v>
      </c>
      <c r="E38" s="25"/>
      <c r="F38" s="25">
        <v>270.14</v>
      </c>
    </row>
    <row r="39" spans="1:6">
      <c r="A39">
        <v>707082</v>
      </c>
      <c r="B39" t="s">
        <v>115</v>
      </c>
      <c r="C39" s="25"/>
      <c r="D39" s="25">
        <v>3767.33</v>
      </c>
      <c r="E39" s="25"/>
      <c r="F39" s="25">
        <v>3767.33</v>
      </c>
    </row>
    <row r="40" spans="1:6">
      <c r="A40">
        <v>707083</v>
      </c>
      <c r="B40" t="s">
        <v>116</v>
      </c>
      <c r="C40" s="25"/>
      <c r="D40" s="25">
        <v>1479.65</v>
      </c>
      <c r="E40" s="25"/>
      <c r="F40" s="25">
        <v>1479.65</v>
      </c>
    </row>
    <row r="41" spans="1:6">
      <c r="A41" s="42" t="s">
        <v>117</v>
      </c>
      <c r="B41" s="43"/>
      <c r="C41" s="26" t="e">
        <f>SUM(#REF!)+#REF!</f>
        <v>#REF!</v>
      </c>
      <c r="D41" s="26" t="e">
        <f>SUM(#REF!)+#REF!</f>
        <v>#REF!</v>
      </c>
      <c r="E41" s="26" t="e">
        <f>SUM(#REF!)+#REF!</f>
        <v>#REF!</v>
      </c>
      <c r="F41" s="26" t="e">
        <f>SUM(#REF!)+#REF!</f>
        <v>#REF!</v>
      </c>
    </row>
    <row r="42" spans="1:6">
      <c r="C42" s="25"/>
      <c r="D42" s="25"/>
      <c r="E42" s="25"/>
      <c r="F42" s="25"/>
    </row>
    <row r="43" spans="1:6">
      <c r="C43" s="25"/>
      <c r="D43" s="25"/>
      <c r="E43" s="25"/>
      <c r="F43" s="25"/>
    </row>
    <row r="44" spans="1:6">
      <c r="A44" s="27" t="s">
        <v>118</v>
      </c>
      <c r="B44" s="27"/>
      <c r="C44" s="28"/>
      <c r="D44" s="28"/>
      <c r="E44" s="28"/>
      <c r="F44" s="28"/>
    </row>
    <row r="45" spans="1:6">
      <c r="A45">
        <v>70716</v>
      </c>
      <c r="B45" t="s">
        <v>119</v>
      </c>
      <c r="C45" s="25"/>
      <c r="D45" s="25">
        <v>1692.68</v>
      </c>
      <c r="E45" s="25"/>
      <c r="F45" s="25">
        <v>1692.68</v>
      </c>
    </row>
    <row r="46" spans="1:6">
      <c r="A46">
        <v>707161</v>
      </c>
      <c r="B46" t="s">
        <v>120</v>
      </c>
      <c r="C46" s="25"/>
      <c r="D46" s="25">
        <v>271.74</v>
      </c>
      <c r="E46" s="25"/>
      <c r="F46" s="25">
        <v>271.74</v>
      </c>
    </row>
    <row r="47" spans="1:6">
      <c r="A47">
        <v>707231</v>
      </c>
      <c r="B47" t="s">
        <v>121</v>
      </c>
      <c r="C47" s="25"/>
      <c r="D47" s="25">
        <v>37.92</v>
      </c>
      <c r="E47" s="25"/>
      <c r="F47" s="25">
        <v>37.92</v>
      </c>
    </row>
    <row r="48" spans="1:6">
      <c r="A48">
        <v>707235</v>
      </c>
      <c r="B48" t="s">
        <v>122</v>
      </c>
      <c r="C48" s="25"/>
      <c r="D48" s="25">
        <v>3619.2</v>
      </c>
      <c r="E48" s="25"/>
      <c r="F48" s="25">
        <v>3619.2</v>
      </c>
    </row>
    <row r="49" spans="1:6">
      <c r="A49">
        <v>70725</v>
      </c>
      <c r="B49" t="s">
        <v>123</v>
      </c>
      <c r="C49" s="25"/>
      <c r="D49" s="25">
        <v>5200</v>
      </c>
      <c r="E49" s="25"/>
      <c r="F49" s="25">
        <v>5200</v>
      </c>
    </row>
    <row r="50" spans="1:6">
      <c r="A50">
        <v>70726</v>
      </c>
      <c r="B50" t="s">
        <v>124</v>
      </c>
      <c r="C50" s="25"/>
      <c r="D50" s="25">
        <v>1078.4000000000001</v>
      </c>
      <c r="E50" s="25"/>
      <c r="F50" s="25">
        <v>1078.4000000000001</v>
      </c>
    </row>
    <row r="51" spans="1:6">
      <c r="A51">
        <v>707503</v>
      </c>
      <c r="B51" t="s">
        <v>125</v>
      </c>
      <c r="C51" s="25"/>
      <c r="D51" s="25">
        <v>18.97</v>
      </c>
      <c r="E51" s="25"/>
      <c r="F51" s="25">
        <v>18.97</v>
      </c>
    </row>
    <row r="52" spans="1:6">
      <c r="A52">
        <v>707504</v>
      </c>
      <c r="B52" t="s">
        <v>126</v>
      </c>
      <c r="C52" s="25"/>
      <c r="D52" s="25">
        <v>251.05</v>
      </c>
      <c r="E52" s="25"/>
      <c r="F52" s="25">
        <v>251.05</v>
      </c>
    </row>
    <row r="53" spans="1:6">
      <c r="A53">
        <v>707505</v>
      </c>
      <c r="B53" t="s">
        <v>127</v>
      </c>
      <c r="C53" s="25"/>
      <c r="D53" s="25">
        <v>32.22</v>
      </c>
      <c r="E53" s="25"/>
      <c r="F53" s="25">
        <v>32.22</v>
      </c>
    </row>
    <row r="54" spans="1:6">
      <c r="A54">
        <v>707507</v>
      </c>
      <c r="B54" t="s">
        <v>128</v>
      </c>
      <c r="C54" s="25"/>
      <c r="D54" s="25">
        <v>81.489999999999995</v>
      </c>
      <c r="E54" s="25"/>
      <c r="F54" s="25">
        <v>81.489999999999995</v>
      </c>
    </row>
    <row r="55" spans="1:6">
      <c r="A55">
        <v>707508</v>
      </c>
      <c r="B55" t="s">
        <v>129</v>
      </c>
      <c r="C55" s="25"/>
      <c r="D55" s="25">
        <v>34.11</v>
      </c>
      <c r="E55" s="25"/>
      <c r="F55" s="25">
        <v>34.11</v>
      </c>
    </row>
    <row r="56" spans="1:6">
      <c r="A56">
        <v>70751</v>
      </c>
      <c r="B56" t="s">
        <v>130</v>
      </c>
      <c r="C56" s="25"/>
      <c r="D56" s="25">
        <v>229.57</v>
      </c>
      <c r="E56" s="25"/>
      <c r="F56" s="25">
        <v>229.57</v>
      </c>
    </row>
    <row r="57" spans="1:6">
      <c r="A57">
        <v>707511</v>
      </c>
      <c r="B57" t="s">
        <v>131</v>
      </c>
      <c r="C57" s="25"/>
      <c r="D57" s="25">
        <v>30.32</v>
      </c>
      <c r="E57" s="25"/>
      <c r="F57" s="25">
        <v>30.32</v>
      </c>
    </row>
    <row r="58" spans="1:6">
      <c r="A58">
        <v>707512</v>
      </c>
      <c r="B58" t="s">
        <v>132</v>
      </c>
      <c r="C58" s="25"/>
      <c r="D58" s="25">
        <v>51.18</v>
      </c>
      <c r="E58" s="25"/>
      <c r="F58" s="25">
        <v>51.18</v>
      </c>
    </row>
    <row r="59" spans="1:6">
      <c r="A59">
        <v>707513</v>
      </c>
      <c r="B59" t="s">
        <v>133</v>
      </c>
      <c r="C59" s="25"/>
      <c r="D59" s="25">
        <v>29.39</v>
      </c>
      <c r="E59" s="25"/>
      <c r="F59" s="25">
        <v>29.39</v>
      </c>
    </row>
    <row r="60" spans="1:6">
      <c r="A60">
        <v>707514</v>
      </c>
      <c r="B60" t="s">
        <v>134</v>
      </c>
      <c r="C60" s="25"/>
      <c r="D60" s="25">
        <v>98.94</v>
      </c>
      <c r="E60" s="25"/>
      <c r="F60" s="25">
        <v>98.94</v>
      </c>
    </row>
    <row r="61" spans="1:6">
      <c r="A61">
        <v>707515</v>
      </c>
      <c r="B61" t="s">
        <v>135</v>
      </c>
      <c r="C61" s="25"/>
      <c r="D61" s="25">
        <v>39.840000000000003</v>
      </c>
      <c r="E61" s="25"/>
      <c r="F61" s="25">
        <v>39.840000000000003</v>
      </c>
    </row>
    <row r="62" spans="1:6">
      <c r="A62">
        <v>707517</v>
      </c>
      <c r="B62" t="s">
        <v>136</v>
      </c>
      <c r="C62" s="25"/>
      <c r="D62" s="25">
        <v>25.13</v>
      </c>
      <c r="E62" s="25"/>
      <c r="F62" s="25">
        <v>25.13</v>
      </c>
    </row>
    <row r="63" spans="1:6">
      <c r="A63">
        <v>707518</v>
      </c>
      <c r="B63" t="s">
        <v>137</v>
      </c>
      <c r="C63" s="25"/>
      <c r="D63" s="25">
        <v>10.029999999999999</v>
      </c>
      <c r="E63" s="25"/>
      <c r="F63" s="25">
        <v>10.029999999999999</v>
      </c>
    </row>
    <row r="64" spans="1:6">
      <c r="A64">
        <v>70752</v>
      </c>
      <c r="B64" t="s">
        <v>138</v>
      </c>
      <c r="C64" s="25">
        <v>20.85</v>
      </c>
      <c r="D64" s="25">
        <v>83.4</v>
      </c>
      <c r="E64" s="25"/>
      <c r="F64" s="25">
        <v>62.55</v>
      </c>
    </row>
    <row r="65" spans="1:6">
      <c r="A65">
        <v>707521</v>
      </c>
      <c r="B65" t="s">
        <v>139</v>
      </c>
      <c r="C65" s="25"/>
      <c r="D65" s="25">
        <v>43.93</v>
      </c>
      <c r="E65" s="25"/>
      <c r="F65" s="25">
        <v>43.93</v>
      </c>
    </row>
    <row r="66" spans="1:6">
      <c r="A66">
        <v>707522</v>
      </c>
      <c r="B66" t="s">
        <v>140</v>
      </c>
      <c r="C66" s="25"/>
      <c r="D66" s="25">
        <v>18.96</v>
      </c>
      <c r="E66" s="25"/>
      <c r="F66" s="25">
        <v>18.96</v>
      </c>
    </row>
    <row r="67" spans="1:6">
      <c r="A67">
        <v>707523</v>
      </c>
      <c r="B67" t="s">
        <v>141</v>
      </c>
      <c r="C67" s="25"/>
      <c r="D67" s="25">
        <v>15</v>
      </c>
      <c r="E67" s="25"/>
      <c r="F67" s="25">
        <v>15</v>
      </c>
    </row>
    <row r="68" spans="1:6">
      <c r="A68">
        <v>707524</v>
      </c>
      <c r="B68" t="s">
        <v>142</v>
      </c>
      <c r="C68" s="25"/>
      <c r="D68" s="25">
        <v>556.07000000000005</v>
      </c>
      <c r="E68" s="25"/>
      <c r="F68" s="25">
        <v>556.07000000000005</v>
      </c>
    </row>
    <row r="69" spans="1:6">
      <c r="A69">
        <v>707529</v>
      </c>
      <c r="B69" t="s">
        <v>143</v>
      </c>
      <c r="C69" s="25"/>
      <c r="D69" s="25">
        <v>89.06</v>
      </c>
      <c r="E69" s="25"/>
      <c r="F69" s="25">
        <v>89.06</v>
      </c>
    </row>
    <row r="70" spans="1:6">
      <c r="A70">
        <v>707531</v>
      </c>
      <c r="B70" t="s">
        <v>144</v>
      </c>
      <c r="C70" s="25"/>
      <c r="D70" s="25">
        <v>736.57</v>
      </c>
      <c r="E70" s="25"/>
      <c r="F70" s="25">
        <v>736.57</v>
      </c>
    </row>
    <row r="71" spans="1:6">
      <c r="A71">
        <v>707532</v>
      </c>
      <c r="B71" t="s">
        <v>145</v>
      </c>
      <c r="C71" s="25"/>
      <c r="D71" s="25">
        <v>359.37</v>
      </c>
      <c r="E71" s="25"/>
      <c r="F71" s="25">
        <v>359.37</v>
      </c>
    </row>
  </sheetData>
  <mergeCells count="1"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Quantités vendues</vt:lpstr>
      <vt:lpstr>CA produit</vt:lpstr>
      <vt:lpstr>Marge Brute</vt:lpstr>
      <vt:lpstr>Balance</vt:lpstr>
      <vt:lpstr>CA</vt:lpstr>
      <vt:lpstr>'CA produit'!Zone_d_impression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2011-09-05T15:18:33Z</cp:lastPrinted>
  <dcterms:created xsi:type="dcterms:W3CDTF">2011-07-23T14:29:54Z</dcterms:created>
  <dcterms:modified xsi:type="dcterms:W3CDTF">2011-09-11T19:45:51Z</dcterms:modified>
</cp:coreProperties>
</file>