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Sheet1!$A$1:$N$75</definedName>
  </definedNames>
  <calcPr calcId="125725" iterateCount="10000"/>
</workbook>
</file>

<file path=xl/calcChain.xml><?xml version="1.0" encoding="utf-8"?>
<calcChain xmlns="http://schemas.openxmlformats.org/spreadsheetml/2006/main">
  <c r="N74" i="1"/>
  <c r="N75" s="1"/>
  <c r="H75"/>
  <c r="F75"/>
  <c r="D75"/>
  <c r="H74"/>
  <c r="F74"/>
  <c r="D74"/>
  <c r="H70"/>
  <c r="F70"/>
  <c r="D70"/>
  <c r="N60"/>
  <c r="N61" s="1"/>
  <c r="L60"/>
  <c r="L61" s="1"/>
  <c r="J60"/>
  <c r="J61" s="1"/>
  <c r="H60"/>
  <c r="H61" s="1"/>
  <c r="F60"/>
  <c r="F61" s="1"/>
  <c r="D61"/>
  <c r="D60"/>
  <c r="L57"/>
  <c r="J57"/>
  <c r="H57"/>
  <c r="F57"/>
  <c r="D57"/>
  <c r="L52"/>
  <c r="J52"/>
  <c r="H52"/>
  <c r="F52"/>
  <c r="D52"/>
  <c r="L47"/>
  <c r="L51"/>
  <c r="J51"/>
  <c r="H51"/>
  <c r="F51"/>
  <c r="D51"/>
  <c r="J47"/>
  <c r="H47"/>
  <c r="F47"/>
  <c r="D47"/>
  <c r="N36"/>
  <c r="N37" s="1"/>
  <c r="H37"/>
  <c r="F37"/>
  <c r="D37"/>
  <c r="F36"/>
  <c r="H36"/>
  <c r="D36"/>
  <c r="H32"/>
  <c r="F32"/>
  <c r="D32"/>
  <c r="N22"/>
  <c r="N23" s="1"/>
  <c r="L22"/>
  <c r="L23" s="1"/>
  <c r="J22"/>
  <c r="J23" s="1"/>
  <c r="H22"/>
  <c r="H23" s="1"/>
  <c r="F22"/>
  <c r="F23" s="1"/>
  <c r="L19"/>
  <c r="J19"/>
  <c r="H19"/>
  <c r="F19"/>
  <c r="L13"/>
  <c r="L14" s="1"/>
  <c r="J13"/>
  <c r="J14" s="1"/>
  <c r="H13"/>
  <c r="H14" s="1"/>
  <c r="F13"/>
  <c r="F14" s="1"/>
  <c r="L9"/>
  <c r="J9"/>
  <c r="H9"/>
  <c r="F9"/>
  <c r="D23"/>
  <c r="D22"/>
  <c r="D19"/>
  <c r="D14"/>
  <c r="D13"/>
  <c r="D9"/>
</calcChain>
</file>

<file path=xl/sharedStrings.xml><?xml version="1.0" encoding="utf-8"?>
<sst xmlns="http://schemas.openxmlformats.org/spreadsheetml/2006/main" count="164" uniqueCount="57">
  <si>
    <t>SANTE VERTE LTD</t>
  </si>
  <si>
    <t>RESUME PAR SECTEUR</t>
  </si>
  <si>
    <t>PREVISIONEL 2010</t>
  </si>
  <si>
    <t>Global</t>
  </si>
  <si>
    <t>Dietetique</t>
  </si>
  <si>
    <t>Pharmacies</t>
  </si>
  <si>
    <t>Export</t>
  </si>
  <si>
    <t>Autres</t>
  </si>
  <si>
    <t>Gestion</t>
  </si>
  <si>
    <t>€000</t>
  </si>
  <si>
    <t>Turnover</t>
  </si>
  <si>
    <t>Chiffre d'affaire</t>
  </si>
  <si>
    <t>Gross margin</t>
  </si>
  <si>
    <t>Marge brute</t>
  </si>
  <si>
    <t>Carriage out</t>
  </si>
  <si>
    <t>Transport</t>
  </si>
  <si>
    <t>Packing</t>
  </si>
  <si>
    <t>Emballage</t>
  </si>
  <si>
    <t>Warehouse staff</t>
  </si>
  <si>
    <t xml:space="preserve">Personnel entrepot </t>
  </si>
  <si>
    <t>Total distribution</t>
  </si>
  <si>
    <t>Total logistics</t>
  </si>
  <si>
    <t>Sales Force</t>
  </si>
  <si>
    <t xml:space="preserve">Force de vente </t>
  </si>
  <si>
    <t>Commissions (self employed)</t>
  </si>
  <si>
    <t>Commerciaux independants</t>
  </si>
  <si>
    <t>Export staff</t>
  </si>
  <si>
    <t>Force de vente (export)</t>
  </si>
  <si>
    <t>Total selling costs</t>
  </si>
  <si>
    <t>Total force de vente</t>
  </si>
  <si>
    <t>Operating margin</t>
  </si>
  <si>
    <t>Marge d'exploitation</t>
  </si>
  <si>
    <t>Marketing payroll</t>
  </si>
  <si>
    <t>Salaires et charges sociales</t>
  </si>
  <si>
    <t>Leaflets and catalogues</t>
  </si>
  <si>
    <t>Prospectus et catalogues</t>
  </si>
  <si>
    <t>Sales development and promotion</t>
  </si>
  <si>
    <t>Promotion et frais de developement</t>
  </si>
  <si>
    <t>Advertising and marketing</t>
  </si>
  <si>
    <t>Marketing et salons</t>
  </si>
  <si>
    <t>Total marketing</t>
  </si>
  <si>
    <t>Overheads</t>
  </si>
  <si>
    <t>Frais de gestion</t>
  </si>
  <si>
    <t>Less finance costs</t>
  </si>
  <si>
    <t>Ajustement interet bancaire</t>
  </si>
  <si>
    <t>Earnings before interest and tax</t>
  </si>
  <si>
    <t>EBIT</t>
  </si>
  <si>
    <t>WISDOM OF NATURE</t>
  </si>
  <si>
    <t>France</t>
  </si>
  <si>
    <t>Isles Britanniques</t>
  </si>
  <si>
    <t>Marketing</t>
  </si>
  <si>
    <t xml:space="preserve">Marketing </t>
  </si>
  <si>
    <t>ACTUEL 2009</t>
  </si>
  <si>
    <t>Logistics (Carriage out)</t>
  </si>
  <si>
    <t>Operating Margin</t>
  </si>
  <si>
    <t>RESUME PAR MARCHE</t>
  </si>
  <si>
    <t>Promotion et frais de developpement</t>
  </si>
</sst>
</file>

<file path=xl/styles.xml><?xml version="1.0" encoding="utf-8"?>
<styleSheet xmlns="http://schemas.openxmlformats.org/spreadsheetml/2006/main">
  <numFmts count="1">
    <numFmt numFmtId="164" formatCode="#,##0;\(#,##0\)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1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/>
    <xf numFmtId="9" fontId="1" fillId="2" borderId="0" xfId="0" applyNumberFormat="1" applyFont="1" applyFill="1"/>
    <xf numFmtId="164" fontId="1" fillId="2" borderId="3" xfId="0" applyNumberFormat="1" applyFont="1" applyFill="1" applyBorder="1"/>
    <xf numFmtId="164" fontId="1" fillId="2" borderId="0" xfId="0" applyNumberFormat="1" applyFont="1" applyFill="1" applyBorder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9" fontId="1" fillId="3" borderId="0" xfId="0" applyNumberFormat="1" applyFont="1" applyFill="1"/>
    <xf numFmtId="164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6"/>
  <sheetViews>
    <sheetView tabSelected="1" workbookViewId="0">
      <selection activeCell="C5" sqref="C5"/>
    </sheetView>
  </sheetViews>
  <sheetFormatPr defaultRowHeight="12.75"/>
  <cols>
    <col min="1" max="1" width="29.28515625" style="1" customWidth="1"/>
    <col min="2" max="2" width="22.140625" style="1" customWidth="1"/>
    <col min="3" max="4" width="9.140625" style="1"/>
    <col min="5" max="5" width="6.5703125" style="1" customWidth="1"/>
    <col min="6" max="6" width="9.140625" style="1"/>
    <col min="7" max="7" width="6.140625" style="1" customWidth="1"/>
    <col min="8" max="8" width="9.140625" style="1"/>
    <col min="9" max="9" width="5.85546875" style="1" customWidth="1"/>
    <col min="10" max="10" width="9.140625" style="1"/>
    <col min="11" max="11" width="6.140625" style="1" customWidth="1"/>
    <col min="12" max="12" width="9.140625" style="1"/>
    <col min="13" max="13" width="4.28515625" style="1" customWidth="1"/>
    <col min="14" max="16384" width="9.140625" style="1"/>
  </cols>
  <sheetData>
    <row r="1" spans="1:14" ht="18">
      <c r="A1" s="2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>
      <c r="A2" s="2" t="s">
        <v>2</v>
      </c>
      <c r="B2" s="2"/>
      <c r="C2" s="3"/>
      <c r="D2" s="4" t="s">
        <v>3</v>
      </c>
      <c r="E2" s="4"/>
      <c r="F2" s="4" t="s">
        <v>4</v>
      </c>
      <c r="G2" s="4"/>
      <c r="H2" s="4" t="s">
        <v>5</v>
      </c>
      <c r="I2" s="4"/>
      <c r="J2" s="4" t="s">
        <v>6</v>
      </c>
      <c r="K2" s="4"/>
      <c r="L2" s="4" t="s">
        <v>7</v>
      </c>
      <c r="M2" s="4"/>
      <c r="N2" s="4" t="s">
        <v>8</v>
      </c>
    </row>
    <row r="3" spans="1:14">
      <c r="A3" s="3"/>
      <c r="B3" s="3"/>
      <c r="C3" s="3"/>
      <c r="D3" s="4" t="s">
        <v>9</v>
      </c>
      <c r="E3" s="4"/>
      <c r="F3" s="4" t="s">
        <v>9</v>
      </c>
      <c r="G3" s="4"/>
      <c r="H3" s="4" t="s">
        <v>9</v>
      </c>
      <c r="I3" s="4"/>
      <c r="J3" s="4" t="s">
        <v>9</v>
      </c>
      <c r="K3" s="4"/>
      <c r="L3" s="4" t="s">
        <v>9</v>
      </c>
      <c r="M3" s="4"/>
      <c r="N3" s="4" t="s">
        <v>9</v>
      </c>
    </row>
    <row r="4" spans="1:14" ht="13.5" thickBot="1">
      <c r="A4" s="3" t="s">
        <v>10</v>
      </c>
      <c r="B4" s="3" t="s">
        <v>11</v>
      </c>
      <c r="C4" s="3"/>
      <c r="D4" s="5">
        <v>16538.566515674087</v>
      </c>
      <c r="E4" s="3"/>
      <c r="F4" s="5">
        <v>8535.6089811698785</v>
      </c>
      <c r="G4" s="3"/>
      <c r="H4" s="5">
        <v>6958.9978335031501</v>
      </c>
      <c r="I4" s="3"/>
      <c r="J4" s="5">
        <v>969.03457676906532</v>
      </c>
      <c r="K4" s="3"/>
      <c r="L4" s="5">
        <v>72.983803131991053</v>
      </c>
      <c r="M4" s="3"/>
      <c r="N4" s="6"/>
    </row>
    <row r="5" spans="1:14" ht="14.25" thickTop="1" thickBot="1">
      <c r="A5" s="3" t="s">
        <v>12</v>
      </c>
      <c r="B5" s="3" t="s">
        <v>13</v>
      </c>
      <c r="C5" s="3"/>
      <c r="D5" s="7">
        <v>9292.6626800303129</v>
      </c>
      <c r="E5" s="8">
        <v>0.56187836299012872</v>
      </c>
      <c r="F5" s="7">
        <v>4521.6626529543992</v>
      </c>
      <c r="G5" s="8">
        <v>0.52974107212847821</v>
      </c>
      <c r="H5" s="7">
        <v>4414.2191266608761</v>
      </c>
      <c r="I5" s="8">
        <v>0.63431822113943148</v>
      </c>
      <c r="J5" s="7">
        <v>349.57153991403317</v>
      </c>
      <c r="K5" s="8">
        <v>0.36074207081399223</v>
      </c>
      <c r="L5" s="7">
        <v>5.2635135010015217</v>
      </c>
      <c r="M5" s="3"/>
      <c r="N5" s="6"/>
    </row>
    <row r="6" spans="1:14" ht="13.5" thickTop="1">
      <c r="A6" s="3" t="s">
        <v>14</v>
      </c>
      <c r="B6" s="3" t="s">
        <v>15</v>
      </c>
      <c r="C6" s="3"/>
      <c r="D6" s="6">
        <v>560.79777999283704</v>
      </c>
      <c r="E6" s="8">
        <v>3.3908487743563052E-2</v>
      </c>
      <c r="F6" s="6">
        <v>258.72464073958361</v>
      </c>
      <c r="G6" s="8">
        <v>3.0311210519407272E-2</v>
      </c>
      <c r="H6" s="6">
        <v>212.27161896889231</v>
      </c>
      <c r="I6" s="8">
        <v>3.0503187965792922E-2</v>
      </c>
      <c r="J6" s="6">
        <v>29.650247954909421</v>
      </c>
      <c r="K6" s="8">
        <v>3.0597719282389958E-2</v>
      </c>
      <c r="L6" s="6">
        <v>0</v>
      </c>
      <c r="M6" s="3"/>
      <c r="N6" s="6"/>
    </row>
    <row r="7" spans="1:14">
      <c r="A7" s="3" t="s">
        <v>16</v>
      </c>
      <c r="B7" s="3" t="s">
        <v>17</v>
      </c>
      <c r="C7" s="3"/>
      <c r="D7" s="6"/>
      <c r="E7" s="8"/>
      <c r="F7" s="6">
        <v>31.5239418020121</v>
      </c>
      <c r="G7" s="8">
        <v>3.693227029442892E-3</v>
      </c>
      <c r="H7" s="6">
        <v>25.296343766361634</v>
      </c>
      <c r="I7" s="8">
        <v>3.6350555599508629E-3</v>
      </c>
      <c r="J7" s="6">
        <v>3.3309867610778312</v>
      </c>
      <c r="K7" s="8">
        <v>3.4374281794814143E-3</v>
      </c>
      <c r="L7" s="6">
        <v>0</v>
      </c>
      <c r="M7" s="3"/>
      <c r="N7" s="6"/>
    </row>
    <row r="8" spans="1:14">
      <c r="A8" s="3" t="s">
        <v>18</v>
      </c>
      <c r="B8" s="3" t="s">
        <v>19</v>
      </c>
      <c r="C8" s="3"/>
      <c r="D8" s="6">
        <v>322.91153031613595</v>
      </c>
      <c r="E8" s="8">
        <v>1.9524759295801313E-2</v>
      </c>
      <c r="F8" s="6">
        <v>166.555065593395</v>
      </c>
      <c r="G8" s="8">
        <v>1.9512968080054576E-2</v>
      </c>
      <c r="H8" s="6">
        <v>137.02058669732881</v>
      </c>
      <c r="I8" s="8">
        <v>1.9689701013795666E-2</v>
      </c>
      <c r="J8" s="6">
        <v>19.335878025412175</v>
      </c>
      <c r="K8" s="8">
        <v>1.9953754477865435E-2</v>
      </c>
      <c r="L8" s="6">
        <v>0</v>
      </c>
      <c r="M8" s="3"/>
      <c r="N8" s="6"/>
    </row>
    <row r="9" spans="1:14" ht="13.5" thickBot="1">
      <c r="A9" s="3" t="s">
        <v>20</v>
      </c>
      <c r="B9" s="3" t="s">
        <v>21</v>
      </c>
      <c r="C9" s="3"/>
      <c r="D9" s="9">
        <f>SUM(D6:D8)</f>
        <v>883.70931030897304</v>
      </c>
      <c r="E9" s="8">
        <v>5.3433247039364369E-2</v>
      </c>
      <c r="F9" s="9">
        <f>SUM(F6:F8)</f>
        <v>456.80364813499068</v>
      </c>
      <c r="G9" s="8">
        <v>5.3517405628904738E-2</v>
      </c>
      <c r="H9" s="9">
        <f>SUM(H6:H8)</f>
        <v>374.58854943258279</v>
      </c>
      <c r="I9" s="8">
        <v>5.3827944539539457E-2</v>
      </c>
      <c r="J9" s="9">
        <f>SUM(J6:J8)</f>
        <v>52.317112741399427</v>
      </c>
      <c r="K9" s="8">
        <v>5.3988901939736808E-2</v>
      </c>
      <c r="L9" s="9">
        <f>SUM(L6:L8)</f>
        <v>0</v>
      </c>
      <c r="M9" s="3"/>
      <c r="N9" s="6"/>
    </row>
    <row r="10" spans="1:14" ht="13.5" thickTop="1">
      <c r="A10" s="3" t="s">
        <v>22</v>
      </c>
      <c r="B10" s="3" t="s">
        <v>23</v>
      </c>
      <c r="C10" s="3"/>
      <c r="D10" s="6">
        <v>3042.3476899775264</v>
      </c>
      <c r="E10" s="8">
        <v>0.18395473919061872</v>
      </c>
      <c r="F10" s="6">
        <v>1027.7645927507087</v>
      </c>
      <c r="G10" s="8">
        <v>0.120409052830094</v>
      </c>
      <c r="H10" s="6">
        <v>2014.2658977268177</v>
      </c>
      <c r="I10" s="8">
        <v>0.28944769719993418</v>
      </c>
      <c r="J10" s="6"/>
      <c r="K10" s="8">
        <v>0</v>
      </c>
      <c r="L10" s="6">
        <v>0</v>
      </c>
      <c r="M10" s="3"/>
      <c r="N10" s="6"/>
    </row>
    <row r="11" spans="1:14">
      <c r="A11" s="3" t="s">
        <v>24</v>
      </c>
      <c r="B11" s="3" t="s">
        <v>25</v>
      </c>
      <c r="C11" s="3"/>
      <c r="D11" s="6">
        <v>167.05669877097327</v>
      </c>
      <c r="E11" s="8">
        <v>1.0101038600452385E-2</v>
      </c>
      <c r="F11" s="6">
        <v>166.96751597097327</v>
      </c>
      <c r="G11" s="8">
        <v>1.9561289222516487E-2</v>
      </c>
      <c r="H11" s="6">
        <v>0</v>
      </c>
      <c r="I11" s="8">
        <v>0</v>
      </c>
      <c r="J11" s="6">
        <v>0</v>
      </c>
      <c r="K11" s="8">
        <v>0</v>
      </c>
      <c r="L11" s="6">
        <v>0</v>
      </c>
      <c r="M11" s="3"/>
      <c r="N11" s="6"/>
    </row>
    <row r="12" spans="1:14">
      <c r="A12" s="3" t="s">
        <v>26</v>
      </c>
      <c r="B12" s="3" t="s">
        <v>27</v>
      </c>
      <c r="C12" s="3"/>
      <c r="D12" s="6">
        <v>134.80810765105454</v>
      </c>
      <c r="E12" s="8">
        <v>8.1511361654767918E-3</v>
      </c>
      <c r="F12" s="6"/>
      <c r="G12" s="8"/>
      <c r="H12" s="6"/>
      <c r="I12" s="8">
        <v>0</v>
      </c>
      <c r="J12" s="6">
        <v>134.80810765105454</v>
      </c>
      <c r="K12" s="8">
        <v>0.13911589006506753</v>
      </c>
      <c r="L12" s="6"/>
      <c r="M12" s="3"/>
      <c r="N12" s="6"/>
    </row>
    <row r="13" spans="1:14" ht="13.5" thickBot="1">
      <c r="A13" s="3" t="s">
        <v>28</v>
      </c>
      <c r="B13" s="3" t="s">
        <v>29</v>
      </c>
      <c r="C13" s="3"/>
      <c r="D13" s="9">
        <f>SUM(D10:D12)</f>
        <v>3344.2124963995539</v>
      </c>
      <c r="E13" s="8">
        <v>0.20220691395654788</v>
      </c>
      <c r="F13" s="9">
        <f>SUM(F10:F12)</f>
        <v>1194.7321087216819</v>
      </c>
      <c r="G13" s="8">
        <v>0.13997034205261047</v>
      </c>
      <c r="H13" s="9">
        <f>SUM(H10:H12)</f>
        <v>2014.2658977268177</v>
      </c>
      <c r="I13" s="8">
        <v>0.28944769719993418</v>
      </c>
      <c r="J13" s="9">
        <f>SUM(J10:J12)</f>
        <v>134.80810765105454</v>
      </c>
      <c r="K13" s="8">
        <v>0.13911589006506753</v>
      </c>
      <c r="L13" s="9">
        <f>SUM(L10:L12)</f>
        <v>0</v>
      </c>
      <c r="M13" s="3"/>
      <c r="N13" s="6"/>
    </row>
    <row r="14" spans="1:14" ht="14.25" thickTop="1" thickBot="1">
      <c r="A14" s="3" t="s">
        <v>30</v>
      </c>
      <c r="B14" s="3" t="s">
        <v>31</v>
      </c>
      <c r="C14" s="3"/>
      <c r="D14" s="7">
        <f>D5-D9-D13</f>
        <v>5064.7408733217853</v>
      </c>
      <c r="E14" s="8">
        <v>0.30623820199421642</v>
      </c>
      <c r="F14" s="7">
        <f>F5-F9-F13</f>
        <v>2870.1268960977263</v>
      </c>
      <c r="G14" s="8">
        <v>0.33625332444696299</v>
      </c>
      <c r="H14" s="7">
        <f>H5-H9-H13</f>
        <v>2025.3646795014754</v>
      </c>
      <c r="I14" s="8">
        <v>0.29104257939995787</v>
      </c>
      <c r="J14" s="7">
        <f>J5-J9-J13</f>
        <v>162.44631952157923</v>
      </c>
      <c r="K14" s="8">
        <v>0.16763727880918794</v>
      </c>
      <c r="L14" s="7">
        <f>L5-L9-L13</f>
        <v>5.2635135010015217</v>
      </c>
      <c r="M14" s="3"/>
      <c r="N14" s="6"/>
    </row>
    <row r="15" spans="1:14" ht="13.5" thickTop="1">
      <c r="A15" s="3" t="s">
        <v>32</v>
      </c>
      <c r="B15" s="3" t="s">
        <v>33</v>
      </c>
      <c r="C15" s="3"/>
      <c r="D15" s="6">
        <v>332.8836159</v>
      </c>
      <c r="E15" s="8">
        <v>2.0127718782913646E-2</v>
      </c>
      <c r="F15" s="6">
        <v>175.23550843225519</v>
      </c>
      <c r="G15" s="8">
        <v>2.0529936272717784E-2</v>
      </c>
      <c r="H15" s="6">
        <v>139.92253748173309</v>
      </c>
      <c r="I15" s="8">
        <v>2.0106708010181443E-2</v>
      </c>
      <c r="J15" s="6">
        <v>18.627318703171223</v>
      </c>
      <c r="K15" s="8">
        <v>1.9222553198543272E-2</v>
      </c>
      <c r="L15" s="6">
        <v>0</v>
      </c>
      <c r="M15" s="3"/>
      <c r="N15" s="6"/>
    </row>
    <row r="16" spans="1:14">
      <c r="A16" s="3" t="s">
        <v>34</v>
      </c>
      <c r="B16" s="3" t="s">
        <v>35</v>
      </c>
      <c r="C16" s="3"/>
      <c r="D16" s="6">
        <v>131.64027076262187</v>
      </c>
      <c r="E16" s="8">
        <v>7.9595937554722482E-3</v>
      </c>
      <c r="F16" s="6">
        <v>45.117409912006657</v>
      </c>
      <c r="G16" s="8">
        <v>5.2857868737355082E-3</v>
      </c>
      <c r="H16" s="6">
        <v>86.522661350615195</v>
      </c>
      <c r="I16" s="8">
        <v>1.243320711124001E-2</v>
      </c>
      <c r="J16" s="6">
        <v>0</v>
      </c>
      <c r="K16" s="8">
        <v>0</v>
      </c>
      <c r="L16" s="6">
        <v>0</v>
      </c>
      <c r="M16" s="3"/>
      <c r="N16" s="6"/>
    </row>
    <row r="17" spans="1:14">
      <c r="A17" s="3" t="s">
        <v>36</v>
      </c>
      <c r="B17" s="3" t="s">
        <v>56</v>
      </c>
      <c r="C17" s="3"/>
      <c r="D17" s="6">
        <v>748.02024087672032</v>
      </c>
      <c r="E17" s="8">
        <v>4.5228843755460879E-2</v>
      </c>
      <c r="F17" s="6">
        <v>168.2449816996947</v>
      </c>
      <c r="G17" s="8">
        <v>1.9710952325821665E-2</v>
      </c>
      <c r="H17" s="6">
        <v>582.13792717702552</v>
      </c>
      <c r="I17" s="8">
        <v>8.3652551862338789E-2</v>
      </c>
      <c r="J17" s="6">
        <v>0</v>
      </c>
      <c r="K17" s="8">
        <v>0</v>
      </c>
      <c r="L17" s="6">
        <v>0</v>
      </c>
      <c r="M17" s="3"/>
      <c r="N17" s="6"/>
    </row>
    <row r="18" spans="1:14">
      <c r="A18" s="3" t="s">
        <v>38</v>
      </c>
      <c r="B18" s="3" t="s">
        <v>39</v>
      </c>
      <c r="C18" s="3"/>
      <c r="D18" s="6">
        <v>312.78963470000002</v>
      </c>
      <c r="E18" s="8">
        <v>1.8912741585164594E-2</v>
      </c>
      <c r="F18" s="6">
        <v>152.13793820000001</v>
      </c>
      <c r="G18" s="8">
        <v>1.7823911397022336E-2</v>
      </c>
      <c r="H18" s="6">
        <v>138.65032719999999</v>
      </c>
      <c r="I18" s="8">
        <v>1.9923892853147163E-2</v>
      </c>
      <c r="J18" s="6">
        <v>19.570602099999995</v>
      </c>
      <c r="K18" s="8">
        <v>2.0195979141685413E-2</v>
      </c>
      <c r="L18" s="6">
        <v>0</v>
      </c>
      <c r="M18" s="3"/>
      <c r="N18" s="6"/>
    </row>
    <row r="19" spans="1:14" ht="13.5" thickBot="1">
      <c r="A19" s="3" t="s">
        <v>40</v>
      </c>
      <c r="B19" s="3" t="s">
        <v>40</v>
      </c>
      <c r="C19" s="3"/>
      <c r="D19" s="9">
        <f>SUM(D15:D18)</f>
        <v>1525.3337622393424</v>
      </c>
      <c r="E19" s="8">
        <v>9.2228897879011382E-2</v>
      </c>
      <c r="F19" s="9">
        <f>SUM(F15:F18)</f>
        <v>540.73583824395655</v>
      </c>
      <c r="G19" s="8">
        <v>6.3350586869297287E-2</v>
      </c>
      <c r="H19" s="9">
        <f>SUM(H15:H18)</f>
        <v>947.23345320937381</v>
      </c>
      <c r="I19" s="8">
        <v>0.1361163598369074</v>
      </c>
      <c r="J19" s="9">
        <f>SUM(J15:J18)</f>
        <v>38.197920803171215</v>
      </c>
      <c r="K19" s="8">
        <v>3.9418532340228685E-2</v>
      </c>
      <c r="L19" s="9">
        <f>SUM(L15:L18)</f>
        <v>0</v>
      </c>
      <c r="M19" s="3"/>
      <c r="N19" s="6"/>
    </row>
    <row r="20" spans="1:14" ht="13.5" thickTop="1">
      <c r="A20" s="3" t="s">
        <v>41</v>
      </c>
      <c r="B20" s="3" t="s">
        <v>42</v>
      </c>
      <c r="C20" s="3"/>
      <c r="D20" s="6">
        <v>2052.9253651062686</v>
      </c>
      <c r="E20" s="8"/>
      <c r="F20" s="6"/>
      <c r="G20" s="8"/>
      <c r="H20" s="6"/>
      <c r="I20" s="8"/>
      <c r="J20" s="6"/>
      <c r="K20" s="8"/>
      <c r="L20" s="6"/>
      <c r="M20" s="3"/>
      <c r="N20" s="6">
        <v>2052.9253651062686</v>
      </c>
    </row>
    <row r="21" spans="1:14">
      <c r="A21" s="3" t="s">
        <v>43</v>
      </c>
      <c r="B21" s="3" t="s">
        <v>44</v>
      </c>
      <c r="C21" s="3"/>
      <c r="D21" s="6">
        <v>-127.49633367509358</v>
      </c>
      <c r="E21" s="8"/>
      <c r="F21" s="6"/>
      <c r="G21" s="8"/>
      <c r="H21" s="6"/>
      <c r="I21" s="8"/>
      <c r="J21" s="6"/>
      <c r="K21" s="8"/>
      <c r="L21" s="6"/>
      <c r="M21" s="3"/>
      <c r="N21" s="6">
        <v>-127.49633367509358</v>
      </c>
    </row>
    <row r="22" spans="1:14" ht="13.5" thickBot="1">
      <c r="A22" s="3"/>
      <c r="B22" s="3"/>
      <c r="C22" s="3"/>
      <c r="D22" s="9">
        <f>SUM(D20:D21)</f>
        <v>1925.429031431175</v>
      </c>
      <c r="E22" s="8">
        <v>0.11642055129786424</v>
      </c>
      <c r="F22" s="9">
        <f>SUM(F20:F21)</f>
        <v>0</v>
      </c>
      <c r="G22" s="8">
        <v>0</v>
      </c>
      <c r="H22" s="9">
        <f>SUM(H20:H21)</f>
        <v>0</v>
      </c>
      <c r="I22" s="8">
        <v>0</v>
      </c>
      <c r="J22" s="9">
        <f>SUM(J20:J21)</f>
        <v>0</v>
      </c>
      <c r="K22" s="8">
        <v>0</v>
      </c>
      <c r="L22" s="9">
        <f>SUM(L20:L21)</f>
        <v>0</v>
      </c>
      <c r="M22" s="3"/>
      <c r="N22" s="9">
        <f>SUM(N20:N21)</f>
        <v>1925.429031431175</v>
      </c>
    </row>
    <row r="23" spans="1:14" ht="14.25" thickTop="1" thickBot="1">
      <c r="A23" s="3" t="s">
        <v>45</v>
      </c>
      <c r="B23" s="3" t="s">
        <v>46</v>
      </c>
      <c r="C23" s="3"/>
      <c r="D23" s="7">
        <f>D14-D19-D22</f>
        <v>1613.978079651268</v>
      </c>
      <c r="E23" s="8">
        <v>9.7588752817340807E-2</v>
      </c>
      <c r="F23" s="7">
        <f>F14-F19-F22</f>
        <v>2329.3910578537698</v>
      </c>
      <c r="G23" s="8">
        <v>0.2729027375776657</v>
      </c>
      <c r="H23" s="7">
        <f>H14-H19-H22</f>
        <v>1078.1312262921015</v>
      </c>
      <c r="I23" s="8">
        <v>0.15492621956305044</v>
      </c>
      <c r="J23" s="7">
        <f>J14-J19-J22</f>
        <v>124.24839871840801</v>
      </c>
      <c r="K23" s="8">
        <v>0.12821874646895925</v>
      </c>
      <c r="L23" s="7">
        <f>L14-L19-L22</f>
        <v>5.2635135010015217</v>
      </c>
      <c r="M23" s="3"/>
      <c r="N23" s="7">
        <f>N14-N19-N22</f>
        <v>-1925.429031431175</v>
      </c>
    </row>
    <row r="24" spans="1:14" ht="13.5" thickTop="1">
      <c r="A24" s="3"/>
      <c r="B24" s="3"/>
      <c r="C24" s="3"/>
      <c r="D24" s="3"/>
      <c r="E24" s="3"/>
      <c r="F24" s="3"/>
      <c r="G24" s="3"/>
      <c r="H24" s="3"/>
      <c r="I24" s="8"/>
      <c r="J24" s="3"/>
      <c r="K24" s="3"/>
      <c r="L24" s="3"/>
      <c r="M24" s="3"/>
      <c r="N24" s="3"/>
    </row>
    <row r="25" spans="1:14" ht="18">
      <c r="A25" s="2" t="s">
        <v>47</v>
      </c>
      <c r="B25" s="2" t="s">
        <v>55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8">
      <c r="A26" s="2" t="s">
        <v>2</v>
      </c>
      <c r="B26" s="3"/>
      <c r="C26" s="3"/>
      <c r="D26" s="4" t="s">
        <v>3</v>
      </c>
      <c r="E26" s="4"/>
      <c r="F26" s="4" t="s">
        <v>48</v>
      </c>
      <c r="G26" s="4"/>
      <c r="H26" s="4" t="s">
        <v>49</v>
      </c>
      <c r="I26" s="4"/>
      <c r="J26" s="3"/>
      <c r="K26" s="3"/>
      <c r="L26" s="3"/>
      <c r="M26" s="3"/>
      <c r="N26" s="4" t="s">
        <v>8</v>
      </c>
    </row>
    <row r="27" spans="1:14" ht="12.75" customHeight="1">
      <c r="A27" s="2"/>
      <c r="B27" s="3"/>
      <c r="C27" s="3"/>
      <c r="D27" s="4" t="s">
        <v>9</v>
      </c>
      <c r="E27" s="4"/>
      <c r="F27" s="4" t="s">
        <v>9</v>
      </c>
      <c r="G27" s="4"/>
      <c r="H27" s="4" t="s">
        <v>9</v>
      </c>
      <c r="I27" s="4"/>
      <c r="J27" s="3"/>
      <c r="K27" s="3"/>
      <c r="L27" s="3"/>
      <c r="M27" s="3"/>
      <c r="N27" s="4" t="s">
        <v>9</v>
      </c>
    </row>
    <row r="28" spans="1:14" ht="13.5" thickBot="1">
      <c r="A28" s="3" t="s">
        <v>10</v>
      </c>
      <c r="B28" s="3" t="s">
        <v>11</v>
      </c>
      <c r="C28" s="3"/>
      <c r="D28" s="5">
        <v>1482.5507590674956</v>
      </c>
      <c r="E28" s="8"/>
      <c r="F28" s="5">
        <v>570.6296105930769</v>
      </c>
      <c r="G28" s="3"/>
      <c r="H28" s="5">
        <v>915.60112939136707</v>
      </c>
      <c r="I28" s="8"/>
      <c r="J28" s="3"/>
      <c r="K28" s="3"/>
      <c r="L28" s="3"/>
      <c r="M28" s="3"/>
      <c r="N28" s="3"/>
    </row>
    <row r="29" spans="1:14" ht="14.25" thickTop="1" thickBot="1">
      <c r="A29" s="3" t="s">
        <v>12</v>
      </c>
      <c r="B29" s="3" t="s">
        <v>13</v>
      </c>
      <c r="C29" s="3"/>
      <c r="D29" s="7">
        <v>648.81377592988565</v>
      </c>
      <c r="E29" s="8">
        <v>0.43763343140978239</v>
      </c>
      <c r="F29" s="7">
        <v>258.72153045762599</v>
      </c>
      <c r="G29" s="8">
        <v>0.45339660903458362</v>
      </c>
      <c r="H29" s="7">
        <v>387.89637368890538</v>
      </c>
      <c r="I29" s="8">
        <v>0.42365213545198882</v>
      </c>
      <c r="J29" s="3"/>
      <c r="K29" s="3"/>
      <c r="L29" s="3"/>
      <c r="M29" s="3"/>
      <c r="N29" s="3"/>
    </row>
    <row r="30" spans="1:14" ht="13.5" thickTop="1">
      <c r="A30" s="3" t="s">
        <v>20</v>
      </c>
      <c r="B30" s="3" t="s">
        <v>21</v>
      </c>
      <c r="C30" s="3"/>
      <c r="D30" s="6">
        <v>46.783416552456593</v>
      </c>
      <c r="E30" s="8">
        <v>3.1556030217732803E-2</v>
      </c>
      <c r="F30" s="6">
        <v>7.6048842679973436</v>
      </c>
      <c r="G30" s="8">
        <v>1.3327181286812824E-2</v>
      </c>
      <c r="H30" s="6">
        <v>39.308556336508389</v>
      </c>
      <c r="I30" s="8">
        <v>4.2931965759629633E-2</v>
      </c>
      <c r="J30" s="3"/>
      <c r="K30" s="3"/>
      <c r="L30" s="3"/>
      <c r="M30" s="3"/>
      <c r="N30" s="3"/>
    </row>
    <row r="31" spans="1:14">
      <c r="A31" s="3" t="s">
        <v>28</v>
      </c>
      <c r="B31" s="3" t="s">
        <v>23</v>
      </c>
      <c r="C31" s="3"/>
      <c r="D31" s="6">
        <v>364.43015714519413</v>
      </c>
      <c r="E31" s="8">
        <v>0.24581293754448971</v>
      </c>
      <c r="F31" s="6">
        <v>191.4597394189615</v>
      </c>
      <c r="G31" s="8">
        <v>0.33552366695441926</v>
      </c>
      <c r="H31" s="6">
        <v>173.79266822983314</v>
      </c>
      <c r="I31" s="8">
        <v>0.18981264073511941</v>
      </c>
      <c r="J31" s="3"/>
      <c r="K31" s="3"/>
      <c r="L31" s="3"/>
      <c r="M31" s="3"/>
      <c r="N31" s="3"/>
    </row>
    <row r="32" spans="1:14" ht="13.5" thickBot="1">
      <c r="A32" s="3" t="s">
        <v>30</v>
      </c>
      <c r="B32" s="3" t="s">
        <v>31</v>
      </c>
      <c r="C32" s="3"/>
      <c r="D32" s="9">
        <f>D29-D30-D31</f>
        <v>237.60020223223489</v>
      </c>
      <c r="E32" s="8">
        <v>0.16026446364755983</v>
      </c>
      <c r="F32" s="9">
        <f>F29-F30-F31</f>
        <v>59.656906770667149</v>
      </c>
      <c r="G32" s="8">
        <v>0.10454576079335152</v>
      </c>
      <c r="H32" s="9">
        <f>H29-H30-H31</f>
        <v>174.79514912256386</v>
      </c>
      <c r="I32" s="8">
        <v>0.19090752895723978</v>
      </c>
      <c r="J32" s="3"/>
      <c r="K32" s="3"/>
      <c r="L32" s="3"/>
      <c r="M32" s="3"/>
      <c r="N32" s="3"/>
    </row>
    <row r="33" spans="1:14" ht="14.25" thickTop="1" thickBot="1">
      <c r="A33" s="3" t="s">
        <v>50</v>
      </c>
      <c r="B33" s="3" t="s">
        <v>51</v>
      </c>
      <c r="C33" s="3"/>
      <c r="D33" s="7">
        <v>57.092767311500509</v>
      </c>
      <c r="E33" s="8">
        <v>3.8509822994128771E-2</v>
      </c>
      <c r="F33" s="7">
        <v>13.706736018452638</v>
      </c>
      <c r="G33" s="8">
        <v>2.4020372872355342E-2</v>
      </c>
      <c r="H33" s="7">
        <v>43.158431031791025</v>
      </c>
      <c r="I33" s="8">
        <v>4.7136716684130768E-2</v>
      </c>
      <c r="J33" s="3"/>
      <c r="K33" s="3"/>
      <c r="L33" s="3"/>
      <c r="M33" s="3"/>
      <c r="N33" s="3"/>
    </row>
    <row r="34" spans="1:14" ht="13.5" thickTop="1">
      <c r="A34" s="3" t="s">
        <v>41</v>
      </c>
      <c r="B34" s="3" t="s">
        <v>42</v>
      </c>
      <c r="C34" s="3"/>
      <c r="D34" s="6">
        <v>102.91576811041891</v>
      </c>
      <c r="E34" s="8"/>
      <c r="F34" s="6">
        <v>21.184926215952899</v>
      </c>
      <c r="G34" s="8"/>
      <c r="H34" s="6">
        <v>82.302494834074921</v>
      </c>
      <c r="I34" s="8"/>
      <c r="J34" s="3"/>
      <c r="K34" s="3"/>
      <c r="L34" s="3"/>
      <c r="M34" s="3"/>
      <c r="N34" s="3">
        <v>0</v>
      </c>
    </row>
    <row r="35" spans="1:14">
      <c r="A35" s="3" t="s">
        <v>43</v>
      </c>
      <c r="B35" s="3" t="s">
        <v>44</v>
      </c>
      <c r="C35" s="3"/>
      <c r="D35" s="6">
        <v>-13.427218431481155</v>
      </c>
      <c r="E35" s="8"/>
      <c r="F35" s="6">
        <v>-6.0047429076866417</v>
      </c>
      <c r="G35" s="8"/>
      <c r="H35" s="6">
        <v>-7.5048022031242283</v>
      </c>
      <c r="I35" s="8"/>
      <c r="J35" s="3"/>
      <c r="K35" s="3"/>
      <c r="L35" s="3"/>
      <c r="M35" s="3"/>
      <c r="N35" s="3">
        <v>0</v>
      </c>
    </row>
    <row r="36" spans="1:14" ht="13.5" thickBot="1">
      <c r="A36" s="3"/>
      <c r="B36" s="3"/>
      <c r="C36" s="3"/>
      <c r="D36" s="9">
        <f>SUM(D34:D35)</f>
        <v>89.488549678937758</v>
      </c>
      <c r="E36" s="8">
        <v>6.0361204587170321E-2</v>
      </c>
      <c r="F36" s="9">
        <f>SUM(F34:F35)</f>
        <v>15.180183308266258</v>
      </c>
      <c r="G36" s="8">
        <v>2.6602515934090628E-2</v>
      </c>
      <c r="H36" s="9">
        <f>SUM(H34:H35)</f>
        <v>74.797692630950692</v>
      </c>
      <c r="I36" s="8">
        <v>8.1692442516613548E-2</v>
      </c>
      <c r="J36" s="3"/>
      <c r="K36" s="3"/>
      <c r="L36" s="3"/>
      <c r="M36" s="3"/>
      <c r="N36" s="9">
        <f>SUM(N34:N35)</f>
        <v>0</v>
      </c>
    </row>
    <row r="37" spans="1:14" ht="14.25" thickTop="1" thickBot="1">
      <c r="A37" s="3" t="s">
        <v>45</v>
      </c>
      <c r="B37" s="3" t="s">
        <v>46</v>
      </c>
      <c r="C37" s="3"/>
      <c r="D37" s="7">
        <f>D32-D33-D36</f>
        <v>91.018885241796639</v>
      </c>
      <c r="E37" s="8">
        <v>6.139343606626075E-2</v>
      </c>
      <c r="F37" s="7">
        <f>F32-F33-F36</f>
        <v>30.769987443948253</v>
      </c>
      <c r="G37" s="8">
        <v>5.3922871986905554E-2</v>
      </c>
      <c r="H37" s="7">
        <f>H32-H33-H36</f>
        <v>56.839025459822139</v>
      </c>
      <c r="I37" s="8">
        <v>6.2078369756495472E-2</v>
      </c>
      <c r="J37" s="3"/>
      <c r="K37" s="3"/>
      <c r="L37" s="3"/>
      <c r="M37" s="3"/>
      <c r="N37" s="7">
        <f>N32-N33-N36</f>
        <v>0</v>
      </c>
    </row>
    <row r="38" spans="1:14" ht="13.5" thickTop="1">
      <c r="A38" s="3"/>
      <c r="B38" s="3"/>
      <c r="C38" s="3"/>
      <c r="D38" s="10"/>
      <c r="E38" s="8"/>
      <c r="F38" s="10"/>
      <c r="G38" s="8"/>
      <c r="H38" s="10"/>
      <c r="I38" s="8"/>
      <c r="J38" s="3"/>
      <c r="K38" s="3"/>
      <c r="L38" s="3"/>
      <c r="M38" s="3"/>
      <c r="N38" s="10"/>
    </row>
    <row r="39" spans="1:14" ht="18">
      <c r="A39" s="11" t="s">
        <v>0</v>
      </c>
      <c r="B39" s="11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18">
      <c r="A40" s="11" t="s">
        <v>52</v>
      </c>
      <c r="B40" s="12"/>
      <c r="C40" s="12"/>
      <c r="D40" s="13" t="s">
        <v>3</v>
      </c>
      <c r="E40" s="13"/>
      <c r="F40" s="13" t="s">
        <v>4</v>
      </c>
      <c r="G40" s="13"/>
      <c r="H40" s="13" t="s">
        <v>5</v>
      </c>
      <c r="I40" s="13"/>
      <c r="J40" s="13" t="s">
        <v>6</v>
      </c>
      <c r="K40" s="13"/>
      <c r="L40" s="13" t="s">
        <v>7</v>
      </c>
      <c r="M40" s="13"/>
      <c r="N40" s="13" t="s">
        <v>8</v>
      </c>
    </row>
    <row r="41" spans="1:14" ht="18">
      <c r="A41" s="11"/>
      <c r="B41" s="12"/>
      <c r="C41" s="12"/>
      <c r="D41" s="13" t="s">
        <v>9</v>
      </c>
      <c r="E41" s="13"/>
      <c r="F41" s="13" t="s">
        <v>9</v>
      </c>
      <c r="G41" s="13"/>
      <c r="H41" s="13" t="s">
        <v>9</v>
      </c>
      <c r="I41" s="13"/>
      <c r="J41" s="13" t="s">
        <v>9</v>
      </c>
      <c r="K41" s="13"/>
      <c r="L41" s="13" t="s">
        <v>9</v>
      </c>
      <c r="M41" s="13"/>
      <c r="N41" s="13" t="s">
        <v>9</v>
      </c>
    </row>
    <row r="42" spans="1:14" ht="13.5" thickBot="1">
      <c r="A42" s="12" t="s">
        <v>10</v>
      </c>
      <c r="B42" s="12" t="s">
        <v>11</v>
      </c>
      <c r="C42" s="12"/>
      <c r="D42" s="15">
        <v>13524.5580343</v>
      </c>
      <c r="E42" s="17"/>
      <c r="F42" s="15">
        <v>8636.0193786964392</v>
      </c>
      <c r="G42" s="17"/>
      <c r="H42" s="15">
        <v>4298.7801085035599</v>
      </c>
      <c r="I42" s="17"/>
      <c r="J42" s="15">
        <v>479.4746829</v>
      </c>
      <c r="K42" s="17"/>
      <c r="L42" s="15">
        <v>110.28386420000038</v>
      </c>
      <c r="M42" s="12"/>
      <c r="N42" s="14"/>
    </row>
    <row r="43" spans="1:14" ht="14.25" thickTop="1" thickBot="1">
      <c r="A43" s="12" t="s">
        <v>12</v>
      </c>
      <c r="B43" s="12" t="s">
        <v>13</v>
      </c>
      <c r="C43" s="12"/>
      <c r="D43" s="16">
        <v>7365.1372611999996</v>
      </c>
      <c r="E43" s="17">
        <v>0.54457507909101899</v>
      </c>
      <c r="F43" s="16">
        <v>4656.2351714964398</v>
      </c>
      <c r="G43" s="17">
        <v>0.53916451171735025</v>
      </c>
      <c r="H43" s="16">
        <v>2519.4690861035597</v>
      </c>
      <c r="I43" s="17">
        <v>0.58608931429633127</v>
      </c>
      <c r="J43" s="16">
        <v>146.6419765</v>
      </c>
      <c r="K43" s="17">
        <v>0.30583883097448938</v>
      </c>
      <c r="L43" s="16">
        <v>42.917981700000084</v>
      </c>
      <c r="M43" s="12"/>
      <c r="N43" s="14"/>
    </row>
    <row r="44" spans="1:14" ht="13.5" thickTop="1">
      <c r="A44" s="12" t="s">
        <v>53</v>
      </c>
      <c r="B44" s="12" t="s">
        <v>15</v>
      </c>
      <c r="C44" s="12"/>
      <c r="D44" s="14">
        <v>462.84588470000006</v>
      </c>
      <c r="E44" s="17"/>
      <c r="F44" s="14">
        <v>271.40389804390674</v>
      </c>
      <c r="G44" s="17"/>
      <c r="H44" s="14">
        <v>138.0117981327395</v>
      </c>
      <c r="I44" s="17"/>
      <c r="J44" s="14">
        <v>15.085264123353772</v>
      </c>
      <c r="K44" s="17"/>
      <c r="L44" s="14">
        <v>0</v>
      </c>
      <c r="M44" s="12"/>
      <c r="N44" s="14"/>
    </row>
    <row r="45" spans="1:14">
      <c r="A45" s="12" t="s">
        <v>16</v>
      </c>
      <c r="B45" s="12" t="s">
        <v>17</v>
      </c>
      <c r="C45" s="12"/>
      <c r="D45" s="14"/>
      <c r="E45" s="17"/>
      <c r="F45" s="14">
        <v>24.727149167450509</v>
      </c>
      <c r="G45" s="17"/>
      <c r="H45" s="14">
        <v>12.264937709599467</v>
      </c>
      <c r="I45" s="17"/>
      <c r="J45" s="14">
        <v>1.3528375229500265</v>
      </c>
      <c r="K45" s="17"/>
      <c r="L45" s="14">
        <v>0</v>
      </c>
      <c r="M45" s="12"/>
      <c r="N45" s="14"/>
    </row>
    <row r="46" spans="1:14">
      <c r="A46" s="12" t="s">
        <v>18</v>
      </c>
      <c r="B46" s="12" t="s">
        <v>19</v>
      </c>
      <c r="C46" s="12"/>
      <c r="D46" s="14">
        <v>269.96925070000003</v>
      </c>
      <c r="E46" s="17"/>
      <c r="F46" s="14">
        <v>173.43632495277257</v>
      </c>
      <c r="G46" s="17"/>
      <c r="H46" s="14">
        <v>86.453486693439686</v>
      </c>
      <c r="I46" s="17"/>
      <c r="J46" s="14">
        <v>10.079439053787732</v>
      </c>
      <c r="K46" s="17"/>
      <c r="L46" s="14">
        <v>0</v>
      </c>
      <c r="M46" s="12"/>
      <c r="N46" s="14"/>
    </row>
    <row r="47" spans="1:14" ht="13.5" thickBot="1">
      <c r="A47" s="12" t="s">
        <v>20</v>
      </c>
      <c r="B47" s="12" t="s">
        <v>21</v>
      </c>
      <c r="C47" s="12"/>
      <c r="D47" s="18">
        <f>SUM(D44:D46)</f>
        <v>732.81513540000014</v>
      </c>
      <c r="E47" s="17">
        <v>5.418403570316218E-2</v>
      </c>
      <c r="F47" s="18">
        <f>SUM(F44:F46)</f>
        <v>469.56737216412984</v>
      </c>
      <c r="G47" s="17">
        <v>5.4373126271864448E-2</v>
      </c>
      <c r="H47" s="18">
        <f>SUM(H44:H46)</f>
        <v>236.73022253577867</v>
      </c>
      <c r="I47" s="17">
        <v>5.5069163009174332E-2</v>
      </c>
      <c r="J47" s="18">
        <f>SUM(J44:J46)</f>
        <v>26.51754070009153</v>
      </c>
      <c r="K47" s="17">
        <v>5.5305403279493008E-2</v>
      </c>
      <c r="L47" s="18">
        <f>SUM(L44:L46)</f>
        <v>0</v>
      </c>
      <c r="M47" s="12"/>
      <c r="N47" s="14"/>
    </row>
    <row r="48" spans="1:14" ht="13.5" thickTop="1">
      <c r="A48" s="12" t="s">
        <v>22</v>
      </c>
      <c r="B48" s="12" t="s">
        <v>23</v>
      </c>
      <c r="C48" s="12"/>
      <c r="D48" s="14">
        <v>2442.9202972999997</v>
      </c>
      <c r="E48" s="17"/>
      <c r="F48" s="14">
        <v>1066.2302880000002</v>
      </c>
      <c r="G48" s="17"/>
      <c r="H48" s="14">
        <v>1373.0708451999999</v>
      </c>
      <c r="I48" s="17"/>
      <c r="J48" s="14"/>
      <c r="K48" s="17"/>
      <c r="L48" s="14">
        <v>0</v>
      </c>
      <c r="M48" s="12"/>
      <c r="N48" s="14"/>
    </row>
    <row r="49" spans="1:14">
      <c r="A49" s="12" t="s">
        <v>24</v>
      </c>
      <c r="B49" s="12" t="s">
        <v>25</v>
      </c>
      <c r="C49" s="12"/>
      <c r="D49" s="14">
        <v>192.90780319999999</v>
      </c>
      <c r="E49" s="17"/>
      <c r="F49" s="14">
        <v>193.60171370000003</v>
      </c>
      <c r="G49" s="17"/>
      <c r="H49" s="14">
        <v>0.52513929999999998</v>
      </c>
      <c r="I49" s="17"/>
      <c r="J49" s="14">
        <v>0</v>
      </c>
      <c r="K49" s="17"/>
      <c r="L49" s="14">
        <v>0</v>
      </c>
      <c r="M49" s="12"/>
      <c r="N49" s="14"/>
    </row>
    <row r="50" spans="1:14">
      <c r="A50" s="12" t="s">
        <v>26</v>
      </c>
      <c r="B50" s="12" t="s">
        <v>27</v>
      </c>
      <c r="C50" s="12"/>
      <c r="D50" s="14">
        <v>72.158301000000009</v>
      </c>
      <c r="E50" s="17"/>
      <c r="F50" s="14"/>
      <c r="G50" s="17"/>
      <c r="H50" s="14"/>
      <c r="I50" s="17"/>
      <c r="J50" s="14">
        <v>72.158301000000009</v>
      </c>
      <c r="K50" s="17"/>
      <c r="L50" s="14"/>
      <c r="M50" s="12"/>
      <c r="N50" s="14"/>
    </row>
    <row r="51" spans="1:14" ht="13.5" thickBot="1">
      <c r="A51" s="12" t="s">
        <v>28</v>
      </c>
      <c r="B51" s="12" t="s">
        <v>29</v>
      </c>
      <c r="C51" s="12"/>
      <c r="D51" s="18">
        <f>SUM(D48:D50)</f>
        <v>2707.9864014999998</v>
      </c>
      <c r="E51" s="17">
        <v>0.20022734899227035</v>
      </c>
      <c r="F51" s="18">
        <f>SUM(F48:F50)</f>
        <v>1259.8320017000003</v>
      </c>
      <c r="G51" s="17">
        <v>0.14588109943428187</v>
      </c>
      <c r="H51" s="18">
        <f>SUM(H48:H50)</f>
        <v>1373.5959845</v>
      </c>
      <c r="I51" s="17">
        <v>0.31953157636112722</v>
      </c>
      <c r="J51" s="18">
        <f>SUM(J48:J50)</f>
        <v>72.158301000000009</v>
      </c>
      <c r="K51" s="17">
        <v>0.15049449652600211</v>
      </c>
      <c r="L51" s="18">
        <f>SUM(L48:L50)</f>
        <v>0</v>
      </c>
      <c r="M51" s="12"/>
      <c r="N51" s="14"/>
    </row>
    <row r="52" spans="1:14" ht="14.25" thickTop="1" thickBot="1">
      <c r="A52" s="12" t="s">
        <v>54</v>
      </c>
      <c r="B52" s="12" t="s">
        <v>31</v>
      </c>
      <c r="C52" s="12"/>
      <c r="D52" s="16">
        <f>D43-D47-D51</f>
        <v>3924.3357242999996</v>
      </c>
      <c r="E52" s="17">
        <v>0.23728390973793231</v>
      </c>
      <c r="F52" s="16">
        <f>F43-F47-F51</f>
        <v>2926.8357976323095</v>
      </c>
      <c r="G52" s="17">
        <v>0.34289712709299408</v>
      </c>
      <c r="H52" s="16">
        <f>H43-H47-H51</f>
        <v>909.14287906778122</v>
      </c>
      <c r="I52" s="17">
        <v>0.13064278805934329</v>
      </c>
      <c r="J52" s="16">
        <f>J43-J47-J51</f>
        <v>47.96613479990846</v>
      </c>
      <c r="K52" s="17">
        <v>4.9498888842373544E-2</v>
      </c>
      <c r="L52" s="16">
        <f>L43-L47-L51</f>
        <v>42.917981700000084</v>
      </c>
      <c r="M52" s="12"/>
      <c r="N52" s="14"/>
    </row>
    <row r="53" spans="1:14" ht="13.5" thickTop="1">
      <c r="A53" s="12" t="s">
        <v>32</v>
      </c>
      <c r="B53" s="12" t="s">
        <v>33</v>
      </c>
      <c r="C53" s="12"/>
      <c r="D53" s="14">
        <v>236.845896307</v>
      </c>
      <c r="E53" s="17"/>
      <c r="F53" s="14">
        <v>160.34666205550593</v>
      </c>
      <c r="G53" s="17"/>
      <c r="H53" s="14">
        <v>82.271755332494038</v>
      </c>
      <c r="I53" s="17"/>
      <c r="J53" s="14">
        <v>0</v>
      </c>
      <c r="K53" s="17"/>
      <c r="L53" s="14">
        <v>-5.7725210809999972</v>
      </c>
      <c r="M53" s="12"/>
      <c r="N53" s="14"/>
    </row>
    <row r="54" spans="1:14">
      <c r="A54" s="12" t="s">
        <v>34</v>
      </c>
      <c r="B54" s="12" t="s">
        <v>35</v>
      </c>
      <c r="C54" s="12"/>
      <c r="D54" s="14">
        <v>98.121000500000022</v>
      </c>
      <c r="E54" s="17"/>
      <c r="F54" s="14">
        <v>44.631277299999994</v>
      </c>
      <c r="G54" s="17"/>
      <c r="H54" s="14">
        <v>53.515666199999998</v>
      </c>
      <c r="I54" s="17"/>
      <c r="J54" s="14">
        <v>0</v>
      </c>
      <c r="K54" s="17"/>
      <c r="L54" s="14">
        <v>-2.5942999999997749E-2</v>
      </c>
      <c r="M54" s="12"/>
      <c r="N54" s="14"/>
    </row>
    <row r="55" spans="1:14">
      <c r="A55" s="12" t="s">
        <v>36</v>
      </c>
      <c r="B55" s="12" t="s">
        <v>37</v>
      </c>
      <c r="C55" s="12"/>
      <c r="D55" s="14">
        <v>450.7212689000001</v>
      </c>
      <c r="E55" s="17"/>
      <c r="F55" s="14">
        <v>136.26835800000001</v>
      </c>
      <c r="G55" s="17"/>
      <c r="H55" s="14">
        <v>328.36240140000001</v>
      </c>
      <c r="I55" s="17"/>
      <c r="J55" s="14">
        <v>0</v>
      </c>
      <c r="K55" s="17"/>
      <c r="L55" s="14">
        <v>-13.909490499999986</v>
      </c>
      <c r="M55" s="12"/>
      <c r="N55" s="14"/>
    </row>
    <row r="56" spans="1:14">
      <c r="A56" s="12" t="s">
        <v>38</v>
      </c>
      <c r="B56" s="12" t="s">
        <v>39</v>
      </c>
      <c r="C56" s="12"/>
      <c r="D56" s="14">
        <v>397.95044870000004</v>
      </c>
      <c r="E56" s="17"/>
      <c r="F56" s="14">
        <v>189.68873540000001</v>
      </c>
      <c r="G56" s="17"/>
      <c r="H56" s="14">
        <v>185.41054750000001</v>
      </c>
      <c r="I56" s="17"/>
      <c r="J56" s="14">
        <v>8.592703000000002</v>
      </c>
      <c r="K56" s="17"/>
      <c r="L56" s="14">
        <v>14.258462800000007</v>
      </c>
      <c r="M56" s="12"/>
      <c r="N56" s="14"/>
    </row>
    <row r="57" spans="1:14" ht="13.5" thickBot="1">
      <c r="A57" s="12" t="s">
        <v>40</v>
      </c>
      <c r="B57" s="12" t="s">
        <v>40</v>
      </c>
      <c r="C57" s="12"/>
      <c r="D57" s="18">
        <f>SUM(D53:D56)</f>
        <v>1183.6386144070002</v>
      </c>
      <c r="E57" s="17">
        <v>8.7517729703635569E-2</v>
      </c>
      <c r="F57" s="18">
        <f>SUM(F53:F56)</f>
        <v>530.93503275550597</v>
      </c>
      <c r="G57" s="17">
        <v>6.1479138648673083E-2</v>
      </c>
      <c r="H57" s="18">
        <f>SUM(H53:H56)</f>
        <v>649.56037043249398</v>
      </c>
      <c r="I57" s="17">
        <v>0.15110341865302135</v>
      </c>
      <c r="J57" s="18">
        <f>SUM(J53:J56)</f>
        <v>8.592703000000002</v>
      </c>
      <c r="K57" s="17">
        <v>1.7921077601071398E-2</v>
      </c>
      <c r="L57" s="18">
        <f>SUM(L53:L56)</f>
        <v>-5.4494917809999741</v>
      </c>
      <c r="M57" s="12"/>
      <c r="N57" s="14"/>
    </row>
    <row r="58" spans="1:14" ht="13.5" thickTop="1">
      <c r="A58" s="12" t="s">
        <v>41</v>
      </c>
      <c r="B58" s="12" t="s">
        <v>42</v>
      </c>
      <c r="C58" s="12"/>
      <c r="D58" s="14">
        <v>1642.2782443999997</v>
      </c>
      <c r="E58" s="17"/>
      <c r="F58" s="14"/>
      <c r="G58" s="17"/>
      <c r="H58" s="14"/>
      <c r="I58" s="17"/>
      <c r="J58" s="14"/>
      <c r="K58" s="17"/>
      <c r="L58" s="14"/>
      <c r="M58" s="12"/>
      <c r="N58" s="14">
        <v>1642.2782443999997</v>
      </c>
    </row>
    <row r="59" spans="1:14">
      <c r="A59" s="12" t="s">
        <v>43</v>
      </c>
      <c r="B59" s="12" t="s">
        <v>44</v>
      </c>
      <c r="C59" s="12"/>
      <c r="D59" s="14">
        <v>-129.88247390000001</v>
      </c>
      <c r="E59" s="17"/>
      <c r="F59" s="14"/>
      <c r="G59" s="17"/>
      <c r="H59" s="14"/>
      <c r="I59" s="17"/>
      <c r="J59" s="14"/>
      <c r="K59" s="17"/>
      <c r="L59" s="14"/>
      <c r="M59" s="12"/>
      <c r="N59" s="14">
        <v>-129.88247390000001</v>
      </c>
    </row>
    <row r="60" spans="1:14" ht="13.5" thickBot="1">
      <c r="A60" s="12"/>
      <c r="B60" s="12"/>
      <c r="C60" s="12"/>
      <c r="D60" s="18">
        <f>SUM(D58:D59)</f>
        <v>1512.3957704999998</v>
      </c>
      <c r="E60" s="17">
        <v>0.11182589232597262</v>
      </c>
      <c r="F60" s="18">
        <f>SUM(F58:F59)</f>
        <v>0</v>
      </c>
      <c r="G60" s="17">
        <v>0</v>
      </c>
      <c r="H60" s="18">
        <f>SUM(H58:H59)</f>
        <v>0</v>
      </c>
      <c r="I60" s="17">
        <v>0</v>
      </c>
      <c r="J60" s="18">
        <f>SUM(J58:J59)</f>
        <v>0</v>
      </c>
      <c r="K60" s="17">
        <v>0</v>
      </c>
      <c r="L60" s="18">
        <f>SUM(L58:L59)</f>
        <v>0</v>
      </c>
      <c r="M60" s="12"/>
      <c r="N60" s="18">
        <f>SUM(N58:N59)</f>
        <v>1512.3957704999998</v>
      </c>
    </row>
    <row r="61" spans="1:14" ht="14.25" thickTop="1" thickBot="1">
      <c r="A61" s="12" t="s">
        <v>45</v>
      </c>
      <c r="B61" s="12" t="s">
        <v>46</v>
      </c>
      <c r="C61" s="12"/>
      <c r="D61" s="16">
        <f>D52-D57-D60</f>
        <v>1228.3013393929996</v>
      </c>
      <c r="E61" s="17">
        <v>9.0820072365978319E-2</v>
      </c>
      <c r="F61" s="16">
        <f>F52-F57-F60</f>
        <v>2395.9007648768038</v>
      </c>
      <c r="G61" s="17">
        <v>0.28069476591094089</v>
      </c>
      <c r="H61" s="16">
        <f>H52-H57-H60</f>
        <v>259.58250863528724</v>
      </c>
      <c r="I61" s="17">
        <v>3.7301708499686906E-2</v>
      </c>
      <c r="J61" s="16">
        <f>J52-J57-J60</f>
        <v>39.37343179990846</v>
      </c>
      <c r="K61" s="17">
        <v>4.0631606697860589E-2</v>
      </c>
      <c r="L61" s="16">
        <f>L52-L57-L60</f>
        <v>48.367473481000061</v>
      </c>
      <c r="M61" s="12"/>
      <c r="N61" s="16">
        <f>N52-N57-N60</f>
        <v>-1512.3957704999998</v>
      </c>
    </row>
    <row r="62" spans="1:14" ht="13.5" thickTop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ht="18">
      <c r="A63" s="11" t="s">
        <v>47</v>
      </c>
      <c r="B63" s="11" t="s">
        <v>55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 ht="18">
      <c r="A64" s="11" t="s">
        <v>52</v>
      </c>
      <c r="B64" s="11"/>
      <c r="C64" s="12"/>
      <c r="D64" s="13" t="s">
        <v>3</v>
      </c>
      <c r="E64" s="13"/>
      <c r="F64" s="13" t="s">
        <v>48</v>
      </c>
      <c r="G64" s="13"/>
      <c r="H64" s="13" t="s">
        <v>49</v>
      </c>
      <c r="I64" s="13"/>
      <c r="J64" s="13"/>
      <c r="K64" s="13"/>
      <c r="L64" s="13"/>
      <c r="M64" s="13"/>
      <c r="N64" s="13" t="s">
        <v>8</v>
      </c>
    </row>
    <row r="65" spans="1:14">
      <c r="A65" s="12"/>
      <c r="B65" s="12"/>
      <c r="C65" s="12"/>
      <c r="D65" s="13" t="s">
        <v>9</v>
      </c>
      <c r="E65" s="13"/>
      <c r="F65" s="13" t="s">
        <v>9</v>
      </c>
      <c r="G65" s="13"/>
      <c r="H65" s="13" t="s">
        <v>9</v>
      </c>
      <c r="I65" s="13"/>
      <c r="J65" s="13"/>
      <c r="K65" s="13"/>
      <c r="L65" s="13"/>
      <c r="M65" s="13"/>
      <c r="N65" s="13" t="s">
        <v>9</v>
      </c>
    </row>
    <row r="66" spans="1:14" ht="13.5" thickBot="1">
      <c r="A66" s="12" t="s">
        <v>10</v>
      </c>
      <c r="B66" s="12" t="s">
        <v>11</v>
      </c>
      <c r="C66" s="12"/>
      <c r="D66" s="15">
        <v>2022.668355</v>
      </c>
      <c r="E66" s="17"/>
      <c r="F66" s="15">
        <v>1227.8828824</v>
      </c>
      <c r="G66" s="17"/>
      <c r="H66" s="15">
        <v>794.79336849999993</v>
      </c>
      <c r="I66" s="12"/>
      <c r="J66" s="12"/>
      <c r="K66" s="12"/>
      <c r="L66" s="12"/>
      <c r="M66" s="12"/>
      <c r="N66" s="12"/>
    </row>
    <row r="67" spans="1:14" ht="14.25" thickTop="1" thickBot="1">
      <c r="A67" s="12" t="s">
        <v>12</v>
      </c>
      <c r="B67" s="12" t="s">
        <v>13</v>
      </c>
      <c r="C67" s="12"/>
      <c r="D67" s="16">
        <v>961.98328101682182</v>
      </c>
      <c r="E67" s="17">
        <v>0.64887038445948142</v>
      </c>
      <c r="F67" s="16">
        <v>624.47241980000001</v>
      </c>
      <c r="G67" s="17">
        <v>0.50857653343893539</v>
      </c>
      <c r="H67" s="16">
        <v>337.32011273105167</v>
      </c>
      <c r="I67" s="17">
        <v>0.42441233923185623</v>
      </c>
      <c r="J67" s="12"/>
      <c r="K67" s="12"/>
      <c r="L67" s="12"/>
      <c r="M67" s="12"/>
      <c r="N67" s="12"/>
    </row>
    <row r="68" spans="1:14" ht="13.5" thickTop="1">
      <c r="A68" s="12" t="s">
        <v>20</v>
      </c>
      <c r="B68" s="12" t="s">
        <v>21</v>
      </c>
      <c r="C68" s="12"/>
      <c r="D68" s="14">
        <v>72.081499520000008</v>
      </c>
      <c r="E68" s="17">
        <v>4.8619920147178163E-2</v>
      </c>
      <c r="F68" s="14">
        <v>30.799506706832045</v>
      </c>
      <c r="G68" s="17">
        <v>2.508342379252965E-2</v>
      </c>
      <c r="H68" s="14">
        <v>41.281992813167953</v>
      </c>
      <c r="I68" s="17">
        <v>5.1940535048850191E-2</v>
      </c>
      <c r="J68" s="12"/>
      <c r="K68" s="12"/>
      <c r="L68" s="12"/>
      <c r="M68" s="12"/>
      <c r="N68" s="12"/>
    </row>
    <row r="69" spans="1:14">
      <c r="A69" s="12" t="s">
        <v>28</v>
      </c>
      <c r="B69" s="12" t="s">
        <v>23</v>
      </c>
      <c r="C69" s="12"/>
      <c r="D69" s="14">
        <v>501.00461688000001</v>
      </c>
      <c r="E69" s="17">
        <v>0.33793420819879727</v>
      </c>
      <c r="F69" s="14">
        <v>314.89028940000003</v>
      </c>
      <c r="G69" s="17">
        <v>0.25644977539268288</v>
      </c>
      <c r="H69" s="14">
        <v>186.11390124000005</v>
      </c>
      <c r="I69" s="17">
        <v>0.2341663992381437</v>
      </c>
      <c r="J69" s="12"/>
      <c r="K69" s="12"/>
      <c r="L69" s="12"/>
      <c r="M69" s="12"/>
      <c r="N69" s="12"/>
    </row>
    <row r="70" spans="1:14" ht="13.5" thickBot="1">
      <c r="A70" s="12" t="s">
        <v>30</v>
      </c>
      <c r="B70" s="12" t="s">
        <v>31</v>
      </c>
      <c r="C70" s="12"/>
      <c r="D70" s="18">
        <f>D67-D68-D69</f>
        <v>388.89716461682184</v>
      </c>
      <c r="E70" s="17">
        <v>0.26231625611350595</v>
      </c>
      <c r="F70" s="18">
        <f>F67-F68-F69</f>
        <v>278.78262369316792</v>
      </c>
      <c r="G70" s="17">
        <v>0.22704333425372289</v>
      </c>
      <c r="H70" s="18">
        <f>H67-H68-H69</f>
        <v>109.92421867788366</v>
      </c>
      <c r="I70" s="17">
        <v>0.13830540494486229</v>
      </c>
      <c r="J70" s="12"/>
      <c r="K70" s="12"/>
      <c r="L70" s="12"/>
      <c r="M70" s="12"/>
      <c r="N70" s="12"/>
    </row>
    <row r="71" spans="1:14" ht="14.25" thickTop="1" thickBot="1">
      <c r="A71" s="12" t="s">
        <v>50</v>
      </c>
      <c r="B71" s="12" t="s">
        <v>51</v>
      </c>
      <c r="C71" s="12"/>
      <c r="D71" s="16">
        <v>157.850961504</v>
      </c>
      <c r="E71" s="17">
        <v>0.10647255113429378</v>
      </c>
      <c r="F71" s="16">
        <v>55.917795844761145</v>
      </c>
      <c r="G71" s="17">
        <v>4.5540007639380986E-2</v>
      </c>
      <c r="H71" s="16">
        <v>101.93998029523887</v>
      </c>
      <c r="I71" s="17">
        <v>0.12825972678613118</v>
      </c>
      <c r="J71" s="12"/>
      <c r="K71" s="12"/>
      <c r="L71" s="12"/>
      <c r="M71" s="12"/>
      <c r="N71" s="12"/>
    </row>
    <row r="72" spans="1:14" ht="13.5" thickTop="1">
      <c r="A72" s="12" t="s">
        <v>41</v>
      </c>
      <c r="B72" s="12" t="s">
        <v>42</v>
      </c>
      <c r="C72" s="12"/>
      <c r="D72" s="14">
        <v>66.996473594043081</v>
      </c>
      <c r="E72" s="17"/>
      <c r="F72" s="14">
        <v>24.598031397429381</v>
      </c>
      <c r="G72" s="17"/>
      <c r="H72" s="14">
        <v>42.398451581616889</v>
      </c>
      <c r="I72" s="17"/>
      <c r="J72" s="12"/>
      <c r="K72" s="12"/>
      <c r="L72" s="12"/>
      <c r="M72" s="12"/>
      <c r="N72" s="12">
        <v>0</v>
      </c>
    </row>
    <row r="73" spans="1:14">
      <c r="A73" s="12" t="s">
        <v>43</v>
      </c>
      <c r="B73" s="12" t="s">
        <v>44</v>
      </c>
      <c r="C73" s="12"/>
      <c r="D73" s="14">
        <v>-17.184316331046276</v>
      </c>
      <c r="E73" s="17"/>
      <c r="F73" s="14">
        <v>-10.370013999437052</v>
      </c>
      <c r="G73" s="17"/>
      <c r="H73" s="14">
        <v>-6.8143023316092188</v>
      </c>
      <c r="I73" s="17"/>
      <c r="J73" s="12"/>
      <c r="K73" s="12"/>
      <c r="L73" s="12"/>
      <c r="M73" s="12"/>
      <c r="N73" s="12">
        <v>0</v>
      </c>
    </row>
    <row r="74" spans="1:14" ht="13.5" thickBot="1">
      <c r="A74" s="12"/>
      <c r="B74" s="12"/>
      <c r="C74" s="12"/>
      <c r="D74" s="18">
        <f>SUM(D72:D73)</f>
        <v>49.812157262996806</v>
      </c>
      <c r="E74" s="17">
        <v>3.3598955690615259E-2</v>
      </c>
      <c r="F74" s="18">
        <f>SUM(F72:F73)</f>
        <v>14.228017397992328</v>
      </c>
      <c r="G74" s="17">
        <v>1.1587438510570713E-2</v>
      </c>
      <c r="H74" s="18">
        <f>SUM(H72:H73)</f>
        <v>35.58414925000767</v>
      </c>
      <c r="I74" s="17">
        <v>4.477157291481311E-2</v>
      </c>
      <c r="J74" s="12"/>
      <c r="K74" s="12"/>
      <c r="L74" s="12"/>
      <c r="M74" s="12"/>
      <c r="N74" s="18">
        <f>SUM(N72:N73)</f>
        <v>0</v>
      </c>
    </row>
    <row r="75" spans="1:14" ht="14.25" thickTop="1" thickBot="1">
      <c r="A75" s="12" t="s">
        <v>45</v>
      </c>
      <c r="B75" s="12" t="s">
        <v>46</v>
      </c>
      <c r="C75" s="12"/>
      <c r="D75" s="16">
        <f>D70-D71-D74</f>
        <v>181.23404584982504</v>
      </c>
      <c r="E75" s="17">
        <v>0.12224474928859691</v>
      </c>
      <c r="F75" s="16">
        <f>F70-F71-F74</f>
        <v>208.63681045041446</v>
      </c>
      <c r="G75" s="17">
        <v>0.1699158881037712</v>
      </c>
      <c r="H75" s="16">
        <f>H70-H71-H74</f>
        <v>-27.59991086736288</v>
      </c>
      <c r="I75" s="17">
        <v>-3.4725894756081982E-2</v>
      </c>
      <c r="J75" s="12"/>
      <c r="K75" s="12"/>
      <c r="L75" s="12"/>
      <c r="M75" s="12"/>
      <c r="N75" s="16">
        <f>N70-N71-N74</f>
        <v>0</v>
      </c>
    </row>
    <row r="76" spans="1:14" ht="13.5" thickTop="1"/>
  </sheetData>
  <pageMargins left="0.59055118110236227" right="0.11811023622047245" top="0.59055118110236227" bottom="0.15748031496062992" header="0.31496062992125984" footer="0.31496062992125984"/>
  <pageSetup paperSize="9" scale="90" orientation="landscape" r:id="rId1"/>
  <rowBreaks count="1" manualBreakCount="1">
    <brk id="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Sante Verte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2010-07-07T16:40:22Z</cp:lastPrinted>
  <dcterms:created xsi:type="dcterms:W3CDTF">2010-07-07T16:16:42Z</dcterms:created>
  <dcterms:modified xsi:type="dcterms:W3CDTF">2010-07-07T16:41:23Z</dcterms:modified>
</cp:coreProperties>
</file>