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45" windowWidth="20115" windowHeight="901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J10" i="1"/>
  <c r="K15"/>
  <c r="K16"/>
  <c r="K17"/>
  <c r="K18"/>
  <c r="K19"/>
  <c r="K14"/>
  <c r="J13"/>
  <c r="J20" s="1"/>
  <c r="J12"/>
  <c r="K13"/>
  <c r="L17" s="1"/>
  <c r="K7"/>
  <c r="K8"/>
  <c r="K9"/>
  <c r="K6"/>
  <c r="K5" s="1"/>
  <c r="H13"/>
  <c r="I13"/>
  <c r="G13"/>
  <c r="F13"/>
  <c r="F20" s="1"/>
  <c r="D13"/>
  <c r="E13"/>
  <c r="C13"/>
  <c r="B13"/>
  <c r="B9" s="1"/>
  <c r="F18"/>
  <c r="F19"/>
  <c r="F15"/>
  <c r="F16"/>
  <c r="F17"/>
  <c r="F14"/>
  <c r="F12"/>
  <c r="F5"/>
  <c r="F6"/>
  <c r="F7"/>
  <c r="F8"/>
  <c r="H20"/>
  <c r="I20"/>
  <c r="G5"/>
  <c r="H5"/>
  <c r="I5"/>
  <c r="I10" s="1"/>
  <c r="H10"/>
  <c r="J43"/>
  <c r="J45"/>
  <c r="J46"/>
  <c r="J44"/>
  <c r="G20"/>
  <c r="G10"/>
  <c r="G12"/>
  <c r="G40"/>
  <c r="G50"/>
  <c r="A59"/>
  <c r="A52"/>
  <c r="I42"/>
  <c r="I47"/>
  <c r="I49"/>
  <c r="G42"/>
  <c r="F39"/>
  <c r="K39" s="1"/>
  <c r="I48"/>
  <c r="I45"/>
  <c r="I46"/>
  <c r="I44"/>
  <c r="F43"/>
  <c r="H43"/>
  <c r="K37"/>
  <c r="K38"/>
  <c r="K36"/>
  <c r="C35"/>
  <c r="D35"/>
  <c r="E35"/>
  <c r="F35"/>
  <c r="H35"/>
  <c r="C50"/>
  <c r="D50"/>
  <c r="E50"/>
  <c r="F50"/>
  <c r="H50"/>
  <c r="B50"/>
  <c r="H42"/>
  <c r="H40"/>
  <c r="F40"/>
  <c r="F42"/>
  <c r="D34"/>
  <c r="D42" s="1"/>
  <c r="E34"/>
  <c r="E42" s="1"/>
  <c r="B56"/>
  <c r="C34"/>
  <c r="C42" s="1"/>
  <c r="B53" s="1"/>
  <c r="E40"/>
  <c r="E43"/>
  <c r="C43"/>
  <c r="D43"/>
  <c r="D40"/>
  <c r="D51" s="1"/>
  <c r="C40"/>
  <c r="B43"/>
  <c r="B42"/>
  <c r="B39"/>
  <c r="B35"/>
  <c r="A41"/>
  <c r="B32"/>
  <c r="A30"/>
  <c r="A33"/>
  <c r="A31"/>
  <c r="D9"/>
  <c r="C16"/>
  <c r="K12"/>
  <c r="E20"/>
  <c r="E21" s="1"/>
  <c r="E10"/>
  <c r="E5"/>
  <c r="E12"/>
  <c r="D20"/>
  <c r="B25"/>
  <c r="D12"/>
  <c r="D5"/>
  <c r="C20"/>
  <c r="C10"/>
  <c r="C5"/>
  <c r="B24"/>
  <c r="A11"/>
  <c r="C12"/>
  <c r="B12"/>
  <c r="A22"/>
  <c r="B23"/>
  <c r="B5"/>
  <c r="A3"/>
  <c r="A1"/>
  <c r="J21" l="1"/>
  <c r="H21"/>
  <c r="F9"/>
  <c r="F10" s="1"/>
  <c r="F21"/>
  <c r="I21"/>
  <c r="G21"/>
  <c r="B20"/>
  <c r="G51"/>
  <c r="C51"/>
  <c r="H51"/>
  <c r="I43"/>
  <c r="I50" s="1"/>
  <c r="K35"/>
  <c r="K40" s="1"/>
  <c r="F51"/>
  <c r="E51"/>
  <c r="B40"/>
  <c r="B51" s="1"/>
  <c r="B10"/>
  <c r="D10"/>
  <c r="D21" s="1"/>
  <c r="C21"/>
  <c r="B21" l="1"/>
  <c r="K10"/>
  <c r="I51"/>
  <c r="K20"/>
  <c r="K21" s="1"/>
  <c r="L13"/>
  <c r="L16"/>
  <c r="L14"/>
  <c r="L15"/>
</calcChain>
</file>

<file path=xl/sharedStrings.xml><?xml version="1.0" encoding="utf-8"?>
<sst xmlns="http://schemas.openxmlformats.org/spreadsheetml/2006/main" count="74" uniqueCount="43">
  <si>
    <t>(1)</t>
  </si>
  <si>
    <t>(2)</t>
  </si>
  <si>
    <t>Titres</t>
  </si>
  <si>
    <t>Cash</t>
  </si>
  <si>
    <t>Total actif</t>
  </si>
  <si>
    <t>Capital</t>
  </si>
  <si>
    <t>JSCC</t>
  </si>
  <si>
    <t>MK Finance</t>
  </si>
  <si>
    <t>Sponton</t>
  </si>
  <si>
    <t>Crédit Vendeur</t>
  </si>
  <si>
    <t>Dette bancaire</t>
  </si>
  <si>
    <t>Total passif</t>
  </si>
  <si>
    <t>check</t>
  </si>
  <si>
    <t>création de la holding par JSCC et MK Fi</t>
  </si>
  <si>
    <t>PASSIF</t>
  </si>
  <si>
    <t>ACTIF</t>
  </si>
  <si>
    <t>augmentation capital par apport de 25% de titres par FS</t>
  </si>
  <si>
    <t>titres apportés par FS</t>
  </si>
  <si>
    <t>(3)</t>
  </si>
  <si>
    <t>BD</t>
  </si>
  <si>
    <t>levée de 1000K de dette bancaire</t>
  </si>
  <si>
    <t>achat de titres à FS (75%)</t>
  </si>
  <si>
    <t>titres achetés à FS</t>
  </si>
  <si>
    <t>BF</t>
  </si>
  <si>
    <t>VERSION OC MK Finance</t>
  </si>
  <si>
    <t>émission d'obligations convertibles souscrites par MK Group</t>
  </si>
  <si>
    <t>Obligations conv</t>
  </si>
  <si>
    <t>achat de 1500 actions à FS</t>
  </si>
  <si>
    <t>(4)</t>
  </si>
  <si>
    <t>levée de dette bancaire</t>
  </si>
  <si>
    <t>(5)</t>
  </si>
  <si>
    <t>augmentation de capital en 2015 par conversion des OC initiales</t>
  </si>
  <si>
    <t>achat du solde de la Société à FS</t>
  </si>
  <si>
    <t>(6)</t>
  </si>
  <si>
    <t>augmentation de capital complémentaire</t>
  </si>
  <si>
    <t>(7)</t>
  </si>
  <si>
    <t>(8)</t>
  </si>
  <si>
    <t>remboursement crédit vendeur</t>
  </si>
  <si>
    <t>Résultats de la hldg</t>
  </si>
  <si>
    <t>BI</t>
  </si>
  <si>
    <t>remontées de dividendes from Garinot</t>
  </si>
  <si>
    <t>sortie de FS de l'actionnariat de la holding en juin 2015</t>
  </si>
  <si>
    <t>VERSION OBO 1 MK Finance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</si>
</sst>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quotePrefix="1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/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0" fontId="0" fillId="0" borderId="1" xfId="0" applyFont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2" fillId="0" borderId="1" xfId="0" quotePrefix="1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0" fillId="3" borderId="1" xfId="0" applyFill="1" applyBorder="1"/>
    <xf numFmtId="0" fontId="0" fillId="3" borderId="0" xfId="0" applyFill="1"/>
    <xf numFmtId="0" fontId="2" fillId="3" borderId="1" xfId="0" quotePrefix="1" applyFont="1" applyFill="1" applyBorder="1" applyAlignment="1">
      <alignment horizontal="right"/>
    </xf>
    <xf numFmtId="0" fontId="2" fillId="3" borderId="1" xfId="0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"/>
  <sheetViews>
    <sheetView tabSelected="1" workbookViewId="0">
      <selection activeCell="A32" sqref="A32"/>
    </sheetView>
  </sheetViews>
  <sheetFormatPr baseColWidth="10" defaultColWidth="7.7109375" defaultRowHeight="15"/>
  <cols>
    <col min="1" max="1" width="23.42578125" customWidth="1"/>
  </cols>
  <sheetData>
    <row r="1" spans="1:16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6">
      <c r="A2" s="3" t="s">
        <v>42</v>
      </c>
    </row>
    <row r="3" spans="1:16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6" s="3" customFormat="1">
      <c r="A4" s="4" t="s">
        <v>15</v>
      </c>
      <c r="B4" s="20" t="s">
        <v>19</v>
      </c>
      <c r="C4" s="5" t="s">
        <v>0</v>
      </c>
      <c r="D4" s="5" t="s">
        <v>1</v>
      </c>
      <c r="E4" s="5" t="s">
        <v>18</v>
      </c>
      <c r="F4" s="17" t="s">
        <v>39</v>
      </c>
      <c r="G4" s="5" t="s">
        <v>28</v>
      </c>
      <c r="H4" s="5" t="s">
        <v>30</v>
      </c>
      <c r="I4" s="5" t="s">
        <v>33</v>
      </c>
      <c r="J4" s="5" t="s">
        <v>35</v>
      </c>
      <c r="K4" s="17" t="s">
        <v>23</v>
      </c>
      <c r="L4" s="2"/>
    </row>
    <row r="5" spans="1:16">
      <c r="A5" s="7" t="s">
        <v>2</v>
      </c>
      <c r="B5" s="18">
        <f>SUM(B6:B8)</f>
        <v>0</v>
      </c>
      <c r="C5" s="7">
        <f>SUM(C6:C8)</f>
        <v>1000</v>
      </c>
      <c r="D5" s="7">
        <f>SUM(D6:D8)</f>
        <v>0</v>
      </c>
      <c r="E5" s="7">
        <f>SUM(E6:E8)</f>
        <v>3000</v>
      </c>
      <c r="F5" s="18">
        <f>SUM(F6:F8)</f>
        <v>4000</v>
      </c>
      <c r="G5" s="7">
        <f t="shared" ref="G5:I5" si="0">SUM(G6:G8)</f>
        <v>0</v>
      </c>
      <c r="H5" s="7">
        <f t="shared" si="0"/>
        <v>0</v>
      </c>
      <c r="I5" s="7">
        <f t="shared" si="0"/>
        <v>0</v>
      </c>
      <c r="J5" s="7"/>
      <c r="K5" s="18">
        <f>SUM(K6:K8)</f>
        <v>4000</v>
      </c>
    </row>
    <row r="6" spans="1:16">
      <c r="A6" s="8" t="s">
        <v>17</v>
      </c>
      <c r="B6" s="18"/>
      <c r="C6" s="11">
        <v>1000</v>
      </c>
      <c r="D6" s="7"/>
      <c r="E6" s="7"/>
      <c r="F6" s="18">
        <f t="shared" ref="F6:F9" si="1">SUM(B6:E6)</f>
        <v>1000</v>
      </c>
      <c r="G6" s="7"/>
      <c r="H6" s="14"/>
      <c r="I6" s="14"/>
      <c r="J6" s="7"/>
      <c r="K6" s="18">
        <f>SUM(F6:I6)</f>
        <v>1000</v>
      </c>
    </row>
    <row r="7" spans="1:16">
      <c r="A7" s="8" t="s">
        <v>22</v>
      </c>
      <c r="B7" s="18"/>
      <c r="C7" s="7"/>
      <c r="D7" s="7"/>
      <c r="E7" s="11">
        <v>3000</v>
      </c>
      <c r="F7" s="18">
        <f t="shared" si="1"/>
        <v>3000</v>
      </c>
      <c r="G7" s="7"/>
      <c r="H7" s="14"/>
      <c r="I7" s="14"/>
      <c r="J7" s="7"/>
      <c r="K7" s="18">
        <f>SUM(F7:I7)</f>
        <v>3000</v>
      </c>
    </row>
    <row r="8" spans="1:16">
      <c r="A8" s="7"/>
      <c r="B8" s="18"/>
      <c r="C8" s="7"/>
      <c r="D8" s="7"/>
      <c r="E8" s="7"/>
      <c r="F8" s="18">
        <f t="shared" si="1"/>
        <v>0</v>
      </c>
      <c r="G8" s="7"/>
      <c r="H8" s="14"/>
      <c r="I8" s="14"/>
      <c r="J8" s="7"/>
      <c r="K8" s="18">
        <f>SUM(F8:I8)</f>
        <v>0</v>
      </c>
    </row>
    <row r="9" spans="1:16">
      <c r="A9" s="7" t="s">
        <v>3</v>
      </c>
      <c r="B9" s="18">
        <f>B13</f>
        <v>1000</v>
      </c>
      <c r="C9" s="7"/>
      <c r="D9" s="7">
        <f>D19</f>
        <v>1000</v>
      </c>
      <c r="E9" s="11">
        <v>-2000</v>
      </c>
      <c r="F9" s="18">
        <f t="shared" si="1"/>
        <v>0</v>
      </c>
      <c r="G9" s="7"/>
      <c r="H9" s="14">
        <v>-1000</v>
      </c>
      <c r="I9" s="14">
        <v>2000</v>
      </c>
      <c r="J9" s="14"/>
      <c r="K9" s="18">
        <f>SUM(F9:I9)</f>
        <v>1000</v>
      </c>
    </row>
    <row r="10" spans="1:16">
      <c r="A10" s="7" t="s">
        <v>4</v>
      </c>
      <c r="B10" s="18">
        <f t="shared" ref="B10:G10" si="2">B5+B9</f>
        <v>1000</v>
      </c>
      <c r="C10" s="7">
        <f t="shared" si="2"/>
        <v>1000</v>
      </c>
      <c r="D10" s="7">
        <f t="shared" si="2"/>
        <v>1000</v>
      </c>
      <c r="E10" s="7">
        <f t="shared" si="2"/>
        <v>1000</v>
      </c>
      <c r="F10" s="18">
        <f t="shared" si="2"/>
        <v>4000</v>
      </c>
      <c r="G10" s="7">
        <f t="shared" si="2"/>
        <v>0</v>
      </c>
      <c r="H10" s="7">
        <f t="shared" ref="H10:J10" si="3">H5+H9</f>
        <v>-1000</v>
      </c>
      <c r="I10" s="7">
        <f t="shared" si="3"/>
        <v>2000</v>
      </c>
      <c r="J10" s="7">
        <f t="shared" si="3"/>
        <v>0</v>
      </c>
      <c r="K10" s="18">
        <f>K5+K9</f>
        <v>5000</v>
      </c>
    </row>
    <row r="11" spans="1:16">
      <c r="A11" t="str">
        <f>+A1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1" s="19"/>
      <c r="F11" s="19"/>
      <c r="K11" s="19"/>
    </row>
    <row r="12" spans="1:16" s="3" customFormat="1">
      <c r="A12" s="9" t="s">
        <v>14</v>
      </c>
      <c r="B12" s="21" t="str">
        <f t="shared" ref="B12:G12" si="4">B4</f>
        <v>BD</v>
      </c>
      <c r="C12" s="6" t="str">
        <f t="shared" si="4"/>
        <v>(1)</v>
      </c>
      <c r="D12" s="6" t="str">
        <f t="shared" si="4"/>
        <v>(2)</v>
      </c>
      <c r="E12" s="6" t="str">
        <f t="shared" si="4"/>
        <v>(3)</v>
      </c>
      <c r="F12" s="17" t="str">
        <f t="shared" si="4"/>
        <v>BI</v>
      </c>
      <c r="G12" s="6" t="str">
        <f t="shared" si="4"/>
        <v>(4)</v>
      </c>
      <c r="H12" s="5" t="s">
        <v>30</v>
      </c>
      <c r="I12" s="5" t="s">
        <v>33</v>
      </c>
      <c r="J12" s="5" t="str">
        <f>J4</f>
        <v>(7)</v>
      </c>
      <c r="K12" s="17" t="str">
        <f>K4</f>
        <v>BF</v>
      </c>
      <c r="P12"/>
    </row>
    <row r="13" spans="1:16">
      <c r="A13" s="7" t="s">
        <v>5</v>
      </c>
      <c r="B13" s="18">
        <f>SUM(B14:B17)</f>
        <v>1000</v>
      </c>
      <c r="C13" s="7">
        <f>SUM(C14:C17)</f>
        <v>1000</v>
      </c>
      <c r="D13" s="7">
        <f t="shared" ref="D13:E13" si="5">SUM(D14:D17)</f>
        <v>0</v>
      </c>
      <c r="E13" s="7">
        <f t="shared" si="5"/>
        <v>0</v>
      </c>
      <c r="F13" s="18">
        <f>SUM(F14:F17)</f>
        <v>2000</v>
      </c>
      <c r="G13" s="7">
        <f>SUM(G14:G17)</f>
        <v>0</v>
      </c>
      <c r="H13" s="7">
        <f t="shared" ref="H13:J13" si="6">SUM(H14:H17)</f>
        <v>0</v>
      </c>
      <c r="I13" s="7">
        <f t="shared" si="6"/>
        <v>2000</v>
      </c>
      <c r="J13" s="7">
        <f t="shared" si="6"/>
        <v>0</v>
      </c>
      <c r="K13" s="18">
        <f>SUM(K14:K18)</f>
        <v>4000</v>
      </c>
      <c r="L13" s="12">
        <f>K13/$K$13</f>
        <v>1</v>
      </c>
    </row>
    <row r="14" spans="1:16">
      <c r="A14" s="8" t="s">
        <v>6</v>
      </c>
      <c r="B14" s="18">
        <v>300</v>
      </c>
      <c r="C14" s="7"/>
      <c r="D14" s="7"/>
      <c r="E14" s="7"/>
      <c r="F14" s="18">
        <f>SUM(B14:E14)</f>
        <v>300</v>
      </c>
      <c r="G14" s="7">
        <v>300</v>
      </c>
      <c r="H14" s="7"/>
      <c r="I14" s="7"/>
      <c r="J14" s="7">
        <v>600</v>
      </c>
      <c r="K14" s="18">
        <f>SUM(F14:J14)</f>
        <v>1200</v>
      </c>
      <c r="L14" s="12">
        <f>K14/$K$13</f>
        <v>0.3</v>
      </c>
    </row>
    <row r="15" spans="1:16">
      <c r="A15" s="8" t="s">
        <v>7</v>
      </c>
      <c r="B15" s="18">
        <v>700</v>
      </c>
      <c r="C15" s="7"/>
      <c r="D15" s="7"/>
      <c r="E15" s="7"/>
      <c r="F15" s="18">
        <f t="shared" ref="F15:F19" si="7">SUM(B15:E15)</f>
        <v>700</v>
      </c>
      <c r="G15" s="7">
        <v>700</v>
      </c>
      <c r="H15" s="7"/>
      <c r="I15" s="7"/>
      <c r="J15" s="7">
        <v>1400</v>
      </c>
      <c r="K15" s="18">
        <f t="shared" ref="K15:K19" si="8">SUM(F15:J15)</f>
        <v>2800</v>
      </c>
      <c r="L15" s="12">
        <f>K15/$K$13</f>
        <v>0.7</v>
      </c>
    </row>
    <row r="16" spans="1:16">
      <c r="A16" s="8" t="s">
        <v>8</v>
      </c>
      <c r="B16" s="18"/>
      <c r="C16" s="7">
        <f>C6</f>
        <v>1000</v>
      </c>
      <c r="D16" s="7"/>
      <c r="E16" s="7"/>
      <c r="F16" s="18">
        <f t="shared" si="7"/>
        <v>1000</v>
      </c>
      <c r="G16" s="7">
        <v>-1000</v>
      </c>
      <c r="H16" s="7"/>
      <c r="I16" s="7"/>
      <c r="J16" s="7"/>
      <c r="K16" s="18">
        <f t="shared" si="8"/>
        <v>0</v>
      </c>
      <c r="L16" s="12">
        <f>K16/$K$13</f>
        <v>0</v>
      </c>
    </row>
    <row r="17" spans="1:12">
      <c r="A17" s="8" t="s">
        <v>38</v>
      </c>
      <c r="B17" s="18"/>
      <c r="C17" s="7"/>
      <c r="D17" s="7"/>
      <c r="E17" s="7"/>
      <c r="F17" s="18">
        <f t="shared" si="7"/>
        <v>0</v>
      </c>
      <c r="G17" s="7"/>
      <c r="H17" s="7"/>
      <c r="I17" s="7">
        <v>2000</v>
      </c>
      <c r="J17" s="7">
        <v>-2000</v>
      </c>
      <c r="K17" s="18">
        <f t="shared" si="8"/>
        <v>0</v>
      </c>
      <c r="L17" s="12">
        <f>K17/$K$13</f>
        <v>0</v>
      </c>
    </row>
    <row r="18" spans="1:12">
      <c r="A18" s="10" t="s">
        <v>9</v>
      </c>
      <c r="B18" s="18"/>
      <c r="C18" s="7"/>
      <c r="D18" s="7"/>
      <c r="E18" s="11">
        <v>1000</v>
      </c>
      <c r="F18" s="18">
        <f t="shared" si="7"/>
        <v>1000</v>
      </c>
      <c r="G18" s="7"/>
      <c r="H18" s="7">
        <v>-1000</v>
      </c>
      <c r="I18" s="7"/>
      <c r="J18" s="7"/>
      <c r="K18" s="18">
        <f t="shared" si="8"/>
        <v>0</v>
      </c>
    </row>
    <row r="19" spans="1:12">
      <c r="A19" s="10" t="s">
        <v>10</v>
      </c>
      <c r="B19" s="18"/>
      <c r="C19" s="7"/>
      <c r="D19" s="11">
        <v>1000</v>
      </c>
      <c r="E19" s="7"/>
      <c r="F19" s="18">
        <f t="shared" si="7"/>
        <v>1000</v>
      </c>
      <c r="G19" s="7"/>
      <c r="H19" s="7"/>
      <c r="I19" s="7"/>
      <c r="J19" s="7"/>
      <c r="K19" s="18">
        <f t="shared" si="8"/>
        <v>1000</v>
      </c>
    </row>
    <row r="20" spans="1:12">
      <c r="A20" s="10" t="s">
        <v>11</v>
      </c>
      <c r="B20" s="18">
        <f t="shared" ref="B20:G20" si="9">B13+B18+B19</f>
        <v>1000</v>
      </c>
      <c r="C20" s="7">
        <f t="shared" si="9"/>
        <v>1000</v>
      </c>
      <c r="D20" s="7">
        <f t="shared" si="9"/>
        <v>1000</v>
      </c>
      <c r="E20" s="7">
        <f t="shared" si="9"/>
        <v>1000</v>
      </c>
      <c r="F20" s="18">
        <f t="shared" si="9"/>
        <v>4000</v>
      </c>
      <c r="G20" s="7">
        <f t="shared" si="9"/>
        <v>0</v>
      </c>
      <c r="H20" s="7">
        <f t="shared" ref="H20:J20" si="10">H13+H18+H19</f>
        <v>-1000</v>
      </c>
      <c r="I20" s="7">
        <f t="shared" si="10"/>
        <v>2000</v>
      </c>
      <c r="J20" s="7">
        <f t="shared" si="10"/>
        <v>0</v>
      </c>
      <c r="K20" s="18">
        <f>K13+K18+K19</f>
        <v>5000</v>
      </c>
    </row>
    <row r="21" spans="1:12">
      <c r="A21" s="10" t="s">
        <v>12</v>
      </c>
      <c r="B21" s="18">
        <f t="shared" ref="B21:G21" si="11">B20-B10</f>
        <v>0</v>
      </c>
      <c r="C21" s="7">
        <f t="shared" si="11"/>
        <v>0</v>
      </c>
      <c r="D21" s="7">
        <f t="shared" si="11"/>
        <v>0</v>
      </c>
      <c r="E21" s="7">
        <f t="shared" si="11"/>
        <v>0</v>
      </c>
      <c r="F21" s="18">
        <f t="shared" si="11"/>
        <v>0</v>
      </c>
      <c r="G21" s="7">
        <f t="shared" si="11"/>
        <v>0</v>
      </c>
      <c r="H21" s="7">
        <f t="shared" ref="H21:J21" si="12">H20-H10</f>
        <v>0</v>
      </c>
      <c r="I21" s="7">
        <f t="shared" si="12"/>
        <v>0</v>
      </c>
      <c r="J21" s="7">
        <f t="shared" si="12"/>
        <v>0</v>
      </c>
      <c r="K21" s="18">
        <f>K20-K10</f>
        <v>0</v>
      </c>
    </row>
    <row r="22" spans="1:12">
      <c r="A2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3" spans="1:12">
      <c r="B23" t="str">
        <f>B4</f>
        <v>BD</v>
      </c>
      <c r="C23" t="s">
        <v>13</v>
      </c>
    </row>
    <row r="24" spans="1:12">
      <c r="B24" t="str">
        <f>+C4</f>
        <v>(1)</v>
      </c>
      <c r="C24" t="s">
        <v>16</v>
      </c>
    </row>
    <row r="25" spans="1:12">
      <c r="B25" t="str">
        <f>D12</f>
        <v>(2)</v>
      </c>
      <c r="C25" t="s">
        <v>20</v>
      </c>
    </row>
    <row r="26" spans="1:12">
      <c r="B26" s="1" t="s">
        <v>18</v>
      </c>
      <c r="C26" t="s">
        <v>21</v>
      </c>
    </row>
    <row r="27" spans="1:12">
      <c r="B27" s="1" t="s">
        <v>28</v>
      </c>
      <c r="C27" t="s">
        <v>41</v>
      </c>
    </row>
    <row r="28" spans="1:12">
      <c r="B28" s="1" t="s">
        <v>30</v>
      </c>
      <c r="C28" t="s">
        <v>37</v>
      </c>
    </row>
    <row r="29" spans="1:12">
      <c r="B29" s="1" t="s">
        <v>33</v>
      </c>
      <c r="C29" t="s">
        <v>40</v>
      </c>
    </row>
    <row r="30" spans="1:12">
      <c r="A3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0" s="1"/>
    </row>
    <row r="31" spans="1:12">
      <c r="A3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2" spans="1:12">
      <c r="A32" s="3" t="s">
        <v>24</v>
      </c>
      <c r="B32" t="str">
        <f>B12</f>
        <v>BD</v>
      </c>
    </row>
    <row r="33" spans="1:11">
      <c r="A3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4" spans="1:11">
      <c r="A34" s="4" t="s">
        <v>15</v>
      </c>
      <c r="B34" s="5" t="s">
        <v>19</v>
      </c>
      <c r="C34" s="5" t="str">
        <f>C4</f>
        <v>(1)</v>
      </c>
      <c r="D34" s="5" t="str">
        <f>D4</f>
        <v>(2)</v>
      </c>
      <c r="E34" s="5" t="str">
        <f>E4</f>
        <v>(3)</v>
      </c>
      <c r="F34" s="5" t="s">
        <v>28</v>
      </c>
      <c r="G34" s="5" t="s">
        <v>30</v>
      </c>
      <c r="H34" s="5" t="s">
        <v>33</v>
      </c>
      <c r="I34" s="16" t="s">
        <v>35</v>
      </c>
      <c r="J34" s="16" t="s">
        <v>36</v>
      </c>
      <c r="K34" s="14" t="s">
        <v>23</v>
      </c>
    </row>
    <row r="35" spans="1:11">
      <c r="A35" s="7" t="s">
        <v>2</v>
      </c>
      <c r="B35" s="7">
        <f>SUM(B36:B38)</f>
        <v>0</v>
      </c>
      <c r="C35" s="7">
        <f t="shared" ref="C35:F35" si="13">SUM(C36:C38)</f>
        <v>0</v>
      </c>
      <c r="D35" s="7">
        <f t="shared" si="13"/>
        <v>1500</v>
      </c>
      <c r="E35" s="7">
        <f t="shared" si="13"/>
        <v>0</v>
      </c>
      <c r="F35" s="7">
        <f t="shared" si="13"/>
        <v>0</v>
      </c>
      <c r="G35" s="7"/>
      <c r="H35" s="7">
        <f>SUM(H36:H38)</f>
        <v>3500</v>
      </c>
      <c r="I35" s="7"/>
      <c r="J35" s="7"/>
      <c r="K35" s="7">
        <f>SUM(K36:K38)</f>
        <v>5000</v>
      </c>
    </row>
    <row r="36" spans="1:11">
      <c r="A36" s="8" t="s">
        <v>17</v>
      </c>
      <c r="B36" s="7"/>
      <c r="C36" s="7"/>
      <c r="D36" s="7"/>
      <c r="E36" s="7"/>
      <c r="F36" s="7"/>
      <c r="G36" s="7"/>
      <c r="H36" s="7"/>
      <c r="I36" s="7"/>
      <c r="J36" s="7"/>
      <c r="K36" s="7">
        <f>SUM(B36:H36)</f>
        <v>0</v>
      </c>
    </row>
    <row r="37" spans="1:11">
      <c r="A37" s="8" t="s">
        <v>22</v>
      </c>
      <c r="B37" s="7"/>
      <c r="C37" s="7"/>
      <c r="D37" s="7">
        <v>1500</v>
      </c>
      <c r="E37" s="7"/>
      <c r="F37" s="7"/>
      <c r="G37" s="7"/>
      <c r="H37" s="7">
        <v>3500</v>
      </c>
      <c r="I37" s="7"/>
      <c r="J37" s="7"/>
      <c r="K37" s="7">
        <f>SUM(B37:H37)</f>
        <v>5000</v>
      </c>
    </row>
    <row r="38" spans="1:11">
      <c r="A38" s="7"/>
      <c r="B38" s="7"/>
      <c r="C38" s="7"/>
      <c r="D38" s="7"/>
      <c r="E38" s="7"/>
      <c r="F38" s="7"/>
      <c r="G38" s="7"/>
      <c r="H38" s="7"/>
      <c r="I38" s="7"/>
      <c r="J38" s="7"/>
      <c r="K38" s="7">
        <f>SUM(B38:H38)</f>
        <v>0</v>
      </c>
    </row>
    <row r="39" spans="1:11">
      <c r="A39" s="7" t="s">
        <v>3</v>
      </c>
      <c r="B39" s="7">
        <f>B43</f>
        <v>1</v>
      </c>
      <c r="C39" s="7">
        <v>1500</v>
      </c>
      <c r="D39" s="7">
        <v>-1500</v>
      </c>
      <c r="E39" s="7"/>
      <c r="F39" s="7">
        <f>F49</f>
        <v>3500</v>
      </c>
      <c r="G39" s="7"/>
      <c r="H39" s="7">
        <v>-3500</v>
      </c>
      <c r="I39" s="7"/>
      <c r="J39" s="7"/>
      <c r="K39" s="7">
        <f>SUM(B39:H39)</f>
        <v>1</v>
      </c>
    </row>
    <row r="40" spans="1:11">
      <c r="A40" s="7" t="s">
        <v>4</v>
      </c>
      <c r="B40" s="7">
        <f t="shared" ref="B40:H40" si="14">B35+B39</f>
        <v>1</v>
      </c>
      <c r="C40" s="7">
        <f t="shared" si="14"/>
        <v>1500</v>
      </c>
      <c r="D40" s="7">
        <f t="shared" si="14"/>
        <v>0</v>
      </c>
      <c r="E40" s="7">
        <f t="shared" si="14"/>
        <v>0</v>
      </c>
      <c r="F40" s="7">
        <f t="shared" si="14"/>
        <v>3500</v>
      </c>
      <c r="G40" s="7">
        <f t="shared" si="14"/>
        <v>0</v>
      </c>
      <c r="H40" s="7">
        <f t="shared" si="14"/>
        <v>0</v>
      </c>
      <c r="I40" s="7"/>
      <c r="J40" s="7"/>
      <c r="K40" s="7">
        <f>K35+K39</f>
        <v>5001</v>
      </c>
    </row>
    <row r="41" spans="1:11">
      <c r="A41" t="str">
        <f>+A31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2" spans="1:11">
      <c r="A42" s="9" t="s">
        <v>14</v>
      </c>
      <c r="B42" s="9" t="str">
        <f t="shared" ref="B42:H42" si="15">B34</f>
        <v>BD</v>
      </c>
      <c r="C42" s="13" t="str">
        <f t="shared" si="15"/>
        <v>(1)</v>
      </c>
      <c r="D42" s="13" t="str">
        <f t="shared" si="15"/>
        <v>(2)</v>
      </c>
      <c r="E42" s="13" t="str">
        <f t="shared" si="15"/>
        <v>(3)</v>
      </c>
      <c r="F42" s="14" t="str">
        <f t="shared" si="15"/>
        <v>(4)</v>
      </c>
      <c r="G42" s="15" t="str">
        <f t="shared" si="15"/>
        <v>(5)</v>
      </c>
      <c r="H42" s="14" t="str">
        <f t="shared" si="15"/>
        <v>(6)</v>
      </c>
      <c r="I42" s="14" t="str">
        <f>K34</f>
        <v>BF</v>
      </c>
    </row>
    <row r="43" spans="1:11">
      <c r="A43" s="7" t="s">
        <v>5</v>
      </c>
      <c r="B43" s="7">
        <f>SUM(B44:B46)</f>
        <v>1</v>
      </c>
      <c r="C43" s="7">
        <f t="shared" ref="C43:E43" si="16">SUM(C44:C46)</f>
        <v>0</v>
      </c>
      <c r="D43" s="7">
        <f t="shared" si="16"/>
        <v>0</v>
      </c>
      <c r="E43" s="7">
        <f t="shared" si="16"/>
        <v>1500</v>
      </c>
      <c r="F43" s="7">
        <f t="shared" ref="F43" si="17">SUM(F44:F46)</f>
        <v>0</v>
      </c>
      <c r="G43" s="7"/>
      <c r="H43" s="7">
        <f t="shared" ref="H43" si="18">SUM(H44:H46)</f>
        <v>0</v>
      </c>
      <c r="I43" s="7">
        <f t="shared" ref="I43" si="19">SUM(I44:I46)</f>
        <v>1501</v>
      </c>
      <c r="J43" s="12">
        <f>I43/$I$43</f>
        <v>1</v>
      </c>
    </row>
    <row r="44" spans="1:11">
      <c r="A44" s="8" t="s">
        <v>6</v>
      </c>
      <c r="B44" s="11"/>
      <c r="C44" s="7"/>
      <c r="D44" s="7"/>
      <c r="E44" s="7">
        <v>300</v>
      </c>
      <c r="F44" s="7"/>
      <c r="G44" s="7"/>
      <c r="H44" s="7"/>
      <c r="I44" s="7">
        <f t="shared" ref="I44:I49" si="20">SUM(B44:H44)</f>
        <v>300</v>
      </c>
      <c r="J44" s="12">
        <f>I44/$I$43</f>
        <v>0.19986675549633579</v>
      </c>
    </row>
    <row r="45" spans="1:11">
      <c r="A45" s="8" t="s">
        <v>7</v>
      </c>
      <c r="B45" s="11"/>
      <c r="C45" s="7"/>
      <c r="D45" s="7"/>
      <c r="E45" s="7">
        <v>1200</v>
      </c>
      <c r="F45" s="7"/>
      <c r="G45" s="7"/>
      <c r="H45" s="7"/>
      <c r="I45" s="7">
        <f t="shared" si="20"/>
        <v>1200</v>
      </c>
      <c r="J45" s="12">
        <f t="shared" ref="J45:J46" si="21">I45/$I$43</f>
        <v>0.79946702198534314</v>
      </c>
    </row>
    <row r="46" spans="1:11">
      <c r="A46" s="8" t="s">
        <v>8</v>
      </c>
      <c r="B46" s="7">
        <v>1</v>
      </c>
      <c r="C46" s="7"/>
      <c r="D46" s="7"/>
      <c r="E46" s="7"/>
      <c r="F46" s="7"/>
      <c r="G46" s="7"/>
      <c r="H46" s="7"/>
      <c r="I46" s="7">
        <f t="shared" si="20"/>
        <v>1</v>
      </c>
      <c r="J46" s="12">
        <f t="shared" si="21"/>
        <v>6.6622251832111927E-4</v>
      </c>
    </row>
    <row r="47" spans="1:11">
      <c r="A47" s="10" t="s">
        <v>26</v>
      </c>
      <c r="B47" s="7"/>
      <c r="C47" s="7">
        <v>1500</v>
      </c>
      <c r="D47" s="7"/>
      <c r="E47" s="7">
        <v>-1500</v>
      </c>
      <c r="F47" s="7"/>
      <c r="G47" s="7"/>
      <c r="H47" s="7"/>
      <c r="I47" s="7">
        <f t="shared" si="20"/>
        <v>0</v>
      </c>
    </row>
    <row r="48" spans="1:11">
      <c r="A48" s="10" t="s">
        <v>9</v>
      </c>
      <c r="B48" s="7"/>
      <c r="C48" s="7"/>
      <c r="D48" s="7"/>
      <c r="E48" s="7"/>
      <c r="F48" s="7"/>
      <c r="G48" s="7"/>
      <c r="H48" s="7"/>
      <c r="I48" s="7">
        <f t="shared" si="20"/>
        <v>0</v>
      </c>
    </row>
    <row r="49" spans="1:9">
      <c r="A49" s="10" t="s">
        <v>10</v>
      </c>
      <c r="B49" s="7"/>
      <c r="C49" s="7"/>
      <c r="D49" s="7"/>
      <c r="E49" s="7"/>
      <c r="F49" s="7">
        <v>3500</v>
      </c>
      <c r="G49" s="7"/>
      <c r="H49" s="7"/>
      <c r="I49" s="7">
        <f t="shared" si="20"/>
        <v>3500</v>
      </c>
    </row>
    <row r="50" spans="1:9">
      <c r="A50" s="10" t="s">
        <v>11</v>
      </c>
      <c r="B50" s="7">
        <f>B43+B48+B49+B47</f>
        <v>1</v>
      </c>
      <c r="C50" s="7">
        <f t="shared" ref="C50:G50" si="22">C43+C48+C49+C47</f>
        <v>1500</v>
      </c>
      <c r="D50" s="7">
        <f t="shared" si="22"/>
        <v>0</v>
      </c>
      <c r="E50" s="7">
        <f t="shared" si="22"/>
        <v>0</v>
      </c>
      <c r="F50" s="7">
        <f t="shared" si="22"/>
        <v>3500</v>
      </c>
      <c r="G50" s="7">
        <f t="shared" si="22"/>
        <v>0</v>
      </c>
      <c r="H50" s="7">
        <f>H43+H48+H49+H47</f>
        <v>0</v>
      </c>
      <c r="I50" s="7">
        <f>I43+I48+I49+I47</f>
        <v>5001</v>
      </c>
    </row>
    <row r="51" spans="1:9">
      <c r="A51" s="10" t="s">
        <v>12</v>
      </c>
      <c r="B51" s="7">
        <f t="shared" ref="B51:H51" si="23">B50-B40</f>
        <v>0</v>
      </c>
      <c r="C51" s="7">
        <f t="shared" si="23"/>
        <v>0</v>
      </c>
      <c r="D51" s="7">
        <f t="shared" si="23"/>
        <v>0</v>
      </c>
      <c r="E51" s="7">
        <f t="shared" si="23"/>
        <v>0</v>
      </c>
      <c r="F51" s="7">
        <f t="shared" si="23"/>
        <v>0</v>
      </c>
      <c r="G51" s="7">
        <f t="shared" si="23"/>
        <v>0</v>
      </c>
      <c r="H51" s="7">
        <f t="shared" si="23"/>
        <v>0</v>
      </c>
      <c r="I51" s="7">
        <f>I50-K40</f>
        <v>0</v>
      </c>
    </row>
    <row r="52" spans="1:9">
      <c r="A5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53" spans="1:9">
      <c r="B53" t="str">
        <f>C42</f>
        <v>(1)</v>
      </c>
      <c r="C53" t="s">
        <v>25</v>
      </c>
    </row>
    <row r="54" spans="1:9">
      <c r="B54" s="1" t="s">
        <v>1</v>
      </c>
      <c r="C54" t="s">
        <v>27</v>
      </c>
    </row>
    <row r="55" spans="1:9">
      <c r="B55" s="1" t="s">
        <v>18</v>
      </c>
      <c r="C55" t="s">
        <v>31</v>
      </c>
    </row>
    <row r="56" spans="1:9">
      <c r="B56" t="str">
        <f>F34</f>
        <v>(4)</v>
      </c>
      <c r="C56" t="s">
        <v>29</v>
      </c>
      <c r="F56">
        <v>2500</v>
      </c>
    </row>
    <row r="57" spans="1:9">
      <c r="B57" s="1" t="s">
        <v>30</v>
      </c>
      <c r="C57" t="s">
        <v>34</v>
      </c>
    </row>
    <row r="58" spans="1:9">
      <c r="B58" s="1" t="s">
        <v>33</v>
      </c>
      <c r="C58" t="s">
        <v>32</v>
      </c>
    </row>
    <row r="59" spans="1:9">
      <c r="A59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evelyne</cp:lastModifiedBy>
  <dcterms:created xsi:type="dcterms:W3CDTF">2012-01-19T15:34:28Z</dcterms:created>
  <dcterms:modified xsi:type="dcterms:W3CDTF">2012-01-19T23:27:56Z</dcterms:modified>
</cp:coreProperties>
</file>