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E16" i="1" l="1"/>
  <c r="E17" i="1" s="1"/>
  <c r="E19" i="1" s="1"/>
  <c r="E28" i="1" s="1"/>
  <c r="D28" i="1"/>
  <c r="C28" i="1"/>
  <c r="D19" i="1"/>
  <c r="C19" i="1"/>
  <c r="D17" i="1"/>
  <c r="C17" i="1"/>
  <c r="D15" i="1"/>
  <c r="E15" i="1"/>
  <c r="E18" i="1" s="1"/>
  <c r="C15" i="1"/>
  <c r="D16" i="1"/>
  <c r="C16" i="1"/>
  <c r="E25" i="1"/>
  <c r="E11" i="1"/>
  <c r="E12" i="1" s="1"/>
  <c r="E10" i="1"/>
  <c r="E20" i="1" s="1"/>
  <c r="E22" i="1" s="1"/>
  <c r="E7" i="1"/>
  <c r="D25" i="1"/>
  <c r="D10" i="1"/>
  <c r="D20" i="1" s="1"/>
  <c r="D22" i="1" s="1"/>
  <c r="D24" i="1" s="1"/>
  <c r="D11" i="1"/>
  <c r="D12" i="1" s="1"/>
  <c r="D7" i="1"/>
  <c r="C7" i="1"/>
  <c r="A1" i="1"/>
  <c r="C25" i="1"/>
  <c r="C11" i="1"/>
  <c r="C12" i="1" s="1"/>
  <c r="C10" i="1"/>
  <c r="C20" i="1" s="1"/>
  <c r="C22" i="1" s="1"/>
  <c r="D30" i="1" l="1"/>
  <c r="E30" i="1"/>
  <c r="E24" i="1"/>
  <c r="E26" i="1" s="1"/>
  <c r="D26" i="1"/>
  <c r="C30" i="1"/>
  <c r="C24" i="1"/>
  <c r="C26" i="1" s="1"/>
  <c r="A3" i="1"/>
  <c r="D31" i="1" l="1"/>
  <c r="E31" i="1"/>
  <c r="C31" i="1"/>
</calcChain>
</file>

<file path=xl/sharedStrings.xml><?xml version="1.0" encoding="utf-8"?>
<sst xmlns="http://schemas.openxmlformats.org/spreadsheetml/2006/main" count="41" uniqueCount="40">
  <si>
    <t>Habitants/pharma</t>
  </si>
  <si>
    <t>habitants ('000)</t>
  </si>
  <si>
    <t xml:space="preserve"> nbre phcies ('000)</t>
  </si>
  <si>
    <t>dont indépendants %</t>
  </si>
  <si>
    <t>dont indépendants ('000)</t>
  </si>
  <si>
    <t>dont en chaîne%</t>
  </si>
  <si>
    <t>dont en chaîne ('000)</t>
  </si>
  <si>
    <t>% transactions par an</t>
  </si>
  <si>
    <t>nbre de transactions par an</t>
  </si>
  <si>
    <t>assiette nbre transactions/an</t>
  </si>
  <si>
    <t>dont intermédiées %</t>
  </si>
  <si>
    <t>Taux commission/transact</t>
  </si>
  <si>
    <t>Commission/transaction K€</t>
  </si>
  <si>
    <t>Marché de l'intermédiation K€</t>
  </si>
  <si>
    <t>Libellés</t>
  </si>
  <si>
    <t>Structure profession</t>
  </si>
  <si>
    <t>Pop.</t>
  </si>
  <si>
    <t>Aujourd'hui</t>
  </si>
  <si>
    <t>Scénario 1</t>
  </si>
  <si>
    <t>Scénario 2</t>
  </si>
  <si>
    <t>CA marché pharmacies (M€)</t>
  </si>
  <si>
    <t>CA</t>
  </si>
  <si>
    <t>dont particulier  à particulier %</t>
  </si>
  <si>
    <t>Nbre transaction</t>
  </si>
  <si>
    <t>UK</t>
  </si>
  <si>
    <t>France</t>
  </si>
  <si>
    <t>CA moyen/pharmacie (K€) chaîne</t>
  </si>
  <si>
    <t>CA moyen/pharmacie (K€) indépdte</t>
  </si>
  <si>
    <t>dont chaînes%</t>
  </si>
  <si>
    <t>dont indépendants%</t>
  </si>
  <si>
    <t>dont chaînes en 000€</t>
  </si>
  <si>
    <t>dont indépendants en 000€</t>
  </si>
  <si>
    <t>ns</t>
  </si>
  <si>
    <t>dont particulier à particulier nbre</t>
  </si>
  <si>
    <t>dont intermédiées nbre</t>
  </si>
  <si>
    <t>Prix transaction moyen en %CA TTC</t>
  </si>
  <si>
    <t>Prix transaction moyen en K€</t>
  </si>
  <si>
    <t>Intermédiations sur indépendants</t>
  </si>
  <si>
    <t>Trois scénarios d'évolution du marché de la transaction pharmacies en France :</t>
  </si>
  <si>
    <t>JSC 29/12/2011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</si>
</sst>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1" fontId="0" fillId="0" borderId="1" xfId="0" applyNumberFormat="1" applyBorder="1"/>
    <xf numFmtId="9" fontId="0" fillId="2" borderId="1" xfId="0" applyNumberFormat="1" applyFill="1" applyBorder="1"/>
    <xf numFmtId="9" fontId="0" fillId="0" borderId="1" xfId="0" applyNumberFormat="1" applyBorder="1"/>
    <xf numFmtId="9" fontId="0" fillId="0" borderId="1" xfId="2" applyFont="1" applyBorder="1"/>
    <xf numFmtId="0" fontId="2" fillId="0" borderId="7" xfId="0" applyFont="1" applyBorder="1" applyAlignment="1">
      <alignment horizontal="center" vertical="center" textRotation="90" wrapText="1"/>
    </xf>
    <xf numFmtId="0" fontId="0" fillId="0" borderId="8" xfId="0" applyBorder="1"/>
    <xf numFmtId="9" fontId="0" fillId="2" borderId="8" xfId="0" applyNumberFormat="1" applyFill="1" applyBorder="1"/>
    <xf numFmtId="9" fontId="0" fillId="0" borderId="8" xfId="0" applyNumberFormat="1" applyBorder="1"/>
    <xf numFmtId="1" fontId="0" fillId="0" borderId="8" xfId="0" applyNumberForma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0" fontId="2" fillId="0" borderId="14" xfId="0" applyFont="1" applyBorder="1" applyAlignment="1">
      <alignment horizontal="center" vertical="center" textRotation="90" wrapText="1"/>
    </xf>
    <xf numFmtId="0" fontId="0" fillId="2" borderId="5" xfId="0" applyFill="1" applyBorder="1"/>
    <xf numFmtId="0" fontId="0" fillId="2" borderId="6" xfId="0" applyFill="1" applyBorder="1"/>
    <xf numFmtId="0" fontId="2" fillId="0" borderId="9" xfId="0" applyFont="1" applyBorder="1" applyAlignment="1">
      <alignment horizontal="center" vertical="center" textRotation="90" wrapText="1"/>
    </xf>
    <xf numFmtId="1" fontId="0" fillId="0" borderId="10" xfId="0" applyNumberFormat="1" applyBorder="1"/>
    <xf numFmtId="0" fontId="0" fillId="0" borderId="11" xfId="0" applyBorder="1"/>
    <xf numFmtId="1" fontId="0" fillId="0" borderId="3" xfId="0" applyNumberFormat="1" applyBorder="1"/>
    <xf numFmtId="1" fontId="0" fillId="0" borderId="13" xfId="0" applyNumberFormat="1" applyBorder="1"/>
    <xf numFmtId="1" fontId="0" fillId="0" borderId="11" xfId="0" applyNumberFormat="1" applyBorder="1"/>
    <xf numFmtId="0" fontId="3" fillId="0" borderId="4" xfId="0" applyFont="1" applyBorder="1" applyAlignment="1">
      <alignment vertical="center" textRotation="90" wrapText="1"/>
    </xf>
    <xf numFmtId="0" fontId="3" fillId="0" borderId="15" xfId="0" applyFont="1" applyBorder="1" applyAlignment="1">
      <alignment horizontal="center"/>
    </xf>
    <xf numFmtId="0" fontId="0" fillId="2" borderId="16" xfId="0" applyFill="1" applyBorder="1"/>
    <xf numFmtId="0" fontId="0" fillId="0" borderId="17" xfId="0" applyBorder="1"/>
    <xf numFmtId="0" fontId="0" fillId="2" borderId="18" xfId="0" applyFill="1" applyBorder="1"/>
    <xf numFmtId="0" fontId="0" fillId="0" borderId="18" xfId="0" applyBorder="1"/>
    <xf numFmtId="0" fontId="0" fillId="0" borderId="16" xfId="0" applyBorder="1"/>
    <xf numFmtId="0" fontId="2" fillId="0" borderId="17" xfId="0" applyFont="1" applyBorder="1"/>
    <xf numFmtId="0" fontId="0" fillId="2" borderId="14" xfId="0" applyFill="1" applyBorder="1"/>
    <xf numFmtId="0" fontId="0" fillId="0" borderId="9" xfId="0" applyBorder="1"/>
    <xf numFmtId="9" fontId="0" fillId="2" borderId="7" xfId="0" applyNumberFormat="1" applyFill="1" applyBorder="1"/>
    <xf numFmtId="0" fontId="0" fillId="0" borderId="7" xfId="0" applyBorder="1"/>
    <xf numFmtId="9" fontId="0" fillId="0" borderId="7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65" fontId="2" fillId="0" borderId="9" xfId="1" applyNumberFormat="1" applyFont="1" applyBorder="1"/>
    <xf numFmtId="9" fontId="0" fillId="2" borderId="5" xfId="2" applyFont="1" applyFill="1" applyBorder="1"/>
    <xf numFmtId="9" fontId="0" fillId="2" borderId="6" xfId="2" applyFont="1" applyFill="1" applyBorder="1"/>
    <xf numFmtId="0" fontId="2" fillId="0" borderId="20" xfId="0" applyFont="1" applyBorder="1" applyAlignment="1">
      <alignment horizontal="center" vertical="center" textRotation="90" wrapText="1"/>
    </xf>
    <xf numFmtId="1" fontId="0" fillId="0" borderId="12" xfId="0" applyNumberFormat="1" applyBorder="1"/>
    <xf numFmtId="0" fontId="0" fillId="2" borderId="21" xfId="0" applyFill="1" applyBorder="1"/>
    <xf numFmtId="0" fontId="0" fillId="0" borderId="22" xfId="0" applyBorder="1"/>
    <xf numFmtId="1" fontId="0" fillId="0" borderId="23" xfId="0" applyNumberFormat="1" applyBorder="1"/>
    <xf numFmtId="0" fontId="0" fillId="0" borderId="24" xfId="0" applyBorder="1"/>
    <xf numFmtId="0" fontId="2" fillId="0" borderId="25" xfId="0" applyFont="1" applyBorder="1" applyAlignment="1">
      <alignment horizontal="center" vertical="center"/>
    </xf>
    <xf numFmtId="0" fontId="0" fillId="2" borderId="26" xfId="0" applyFill="1" applyBorder="1"/>
    <xf numFmtId="9" fontId="0" fillId="2" borderId="23" xfId="0" applyNumberFormat="1" applyFill="1" applyBorder="1"/>
    <xf numFmtId="0" fontId="0" fillId="0" borderId="23" xfId="0" applyBorder="1"/>
    <xf numFmtId="9" fontId="0" fillId="0" borderId="23" xfId="0" applyNumberFormat="1" applyBorder="1"/>
    <xf numFmtId="1" fontId="0" fillId="0" borderId="27" xfId="0" applyNumberFormat="1" applyBorder="1"/>
    <xf numFmtId="165" fontId="2" fillId="0" borderId="27" xfId="1" applyNumberFormat="1" applyFont="1" applyBorder="1"/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9" fontId="0" fillId="2" borderId="8" xfId="2" applyFont="1" applyFill="1" applyBorder="1"/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1" fontId="0" fillId="0" borderId="30" xfId="0" applyNumberFormat="1" applyBorder="1"/>
    <xf numFmtId="0" fontId="0" fillId="0" borderId="22" xfId="0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7" xfId="0" applyBorder="1" applyAlignment="1">
      <alignment horizontal="right"/>
    </xf>
    <xf numFmtId="9" fontId="0" fillId="0" borderId="23" xfId="2" applyFont="1" applyBorder="1"/>
    <xf numFmtId="0" fontId="0" fillId="2" borderId="22" xfId="0" applyFill="1" applyBorder="1" applyAlignment="1">
      <alignment horizontal="right"/>
    </xf>
    <xf numFmtId="9" fontId="0" fillId="2" borderId="23" xfId="2" applyFont="1" applyFill="1" applyBorder="1"/>
    <xf numFmtId="9" fontId="0" fillId="0" borderId="7" xfId="2" applyFont="1" applyBorder="1"/>
    <xf numFmtId="1" fontId="0" fillId="0" borderId="7" xfId="0" applyNumberFormat="1" applyBorder="1" applyAlignment="1">
      <alignment horizontal="right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0" fillId="0" borderId="20" xfId="0" applyBorder="1"/>
    <xf numFmtId="0" fontId="0" fillId="0" borderId="2" xfId="0" applyBorder="1"/>
    <xf numFmtId="0" fontId="0" fillId="0" borderId="29" xfId="0" applyBorder="1"/>
    <xf numFmtId="0" fontId="0" fillId="0" borderId="31" xfId="0" applyBorder="1"/>
    <xf numFmtId="0" fontId="0" fillId="0" borderId="32" xfId="0" applyBorder="1" applyAlignment="1">
      <alignment horizontal="right"/>
    </xf>
    <xf numFmtId="0" fontId="3" fillId="0" borderId="14" xfId="0" applyFont="1" applyBorder="1" applyAlignment="1">
      <alignment horizontal="center" vertical="center" textRotation="90" wrapText="1"/>
    </xf>
    <xf numFmtId="1" fontId="0" fillId="2" borderId="1" xfId="0" applyNumberFormat="1" applyFill="1" applyBorder="1"/>
    <xf numFmtId="1" fontId="0" fillId="0" borderId="1" xfId="0" applyNumberFormat="1" applyBorder="1" applyAlignment="1">
      <alignment horizontal="right"/>
    </xf>
    <xf numFmtId="1" fontId="0" fillId="2" borderId="7" xfId="0" applyNumberFormat="1" applyFill="1" applyBorder="1"/>
    <xf numFmtId="0" fontId="2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6" sqref="A6:A7"/>
    </sheetView>
  </sheetViews>
  <sheetFormatPr baseColWidth="10" defaultColWidth="7.42578125" defaultRowHeight="15" x14ac:dyDescent="0.25"/>
  <cols>
    <col min="2" max="2" width="33.85546875" customWidth="1"/>
    <col min="3" max="5" width="9.5703125" customWidth="1"/>
    <col min="6" max="6" width="10.42578125" customWidth="1"/>
  </cols>
  <sheetData>
    <row r="1" spans="1:6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6" x14ac:dyDescent="0.25">
      <c r="A2" s="82" t="s">
        <v>38</v>
      </c>
    </row>
    <row r="3" spans="1:6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6" ht="15.75" thickBot="1" x14ac:dyDescent="0.3">
      <c r="C4" s="53" t="s">
        <v>25</v>
      </c>
      <c r="D4" s="54"/>
      <c r="E4" s="55"/>
      <c r="F4" s="46" t="s">
        <v>24</v>
      </c>
    </row>
    <row r="5" spans="1:6" ht="15" customHeight="1" thickBot="1" x14ac:dyDescent="0.3">
      <c r="A5" s="22"/>
      <c r="B5" s="23" t="s">
        <v>14</v>
      </c>
      <c r="C5" s="57" t="s">
        <v>17</v>
      </c>
      <c r="D5" s="58" t="s">
        <v>18</v>
      </c>
      <c r="E5" s="59" t="s">
        <v>19</v>
      </c>
      <c r="F5" s="60"/>
    </row>
    <row r="6" spans="1:6" x14ac:dyDescent="0.25">
      <c r="A6" s="13" t="s">
        <v>16</v>
      </c>
      <c r="B6" s="24" t="s">
        <v>1</v>
      </c>
      <c r="C6" s="30">
        <v>66000</v>
      </c>
      <c r="D6" s="14">
        <v>68000</v>
      </c>
      <c r="E6" s="15">
        <v>68000</v>
      </c>
      <c r="F6" s="15"/>
    </row>
    <row r="7" spans="1:6" ht="15.75" thickBot="1" x14ac:dyDescent="0.3">
      <c r="A7" s="16"/>
      <c r="B7" s="25" t="s">
        <v>0</v>
      </c>
      <c r="C7" s="31">
        <f>C6*1000/C8</f>
        <v>3000</v>
      </c>
      <c r="D7" s="17">
        <f>D6*1000/D8</f>
        <v>4533.333333333333</v>
      </c>
      <c r="E7" s="18">
        <f>E6*1000/E8</f>
        <v>6800</v>
      </c>
      <c r="F7" s="18"/>
    </row>
    <row r="8" spans="1:6" ht="15" customHeight="1" x14ac:dyDescent="0.25">
      <c r="A8" s="13" t="s">
        <v>15</v>
      </c>
      <c r="B8" s="24" t="s">
        <v>2</v>
      </c>
      <c r="C8" s="30">
        <v>22000</v>
      </c>
      <c r="D8" s="14">
        <v>15000</v>
      </c>
      <c r="E8" s="15">
        <v>10000</v>
      </c>
      <c r="F8" s="47"/>
    </row>
    <row r="9" spans="1:6" x14ac:dyDescent="0.25">
      <c r="A9" s="6"/>
      <c r="B9" s="63" t="s">
        <v>3</v>
      </c>
      <c r="C9" s="32">
        <v>1</v>
      </c>
      <c r="D9" s="3">
        <v>1</v>
      </c>
      <c r="E9" s="8">
        <v>0.5</v>
      </c>
      <c r="F9" s="48"/>
    </row>
    <row r="10" spans="1:6" x14ac:dyDescent="0.25">
      <c r="A10" s="6"/>
      <c r="B10" s="64" t="s">
        <v>4</v>
      </c>
      <c r="C10" s="33">
        <f>C9*C8</f>
        <v>22000</v>
      </c>
      <c r="D10" s="1">
        <f>D9*D8</f>
        <v>15000</v>
      </c>
      <c r="E10" s="7">
        <f>E9*E8</f>
        <v>5000</v>
      </c>
      <c r="F10" s="49"/>
    </row>
    <row r="11" spans="1:6" x14ac:dyDescent="0.25">
      <c r="A11" s="6"/>
      <c r="B11" s="64" t="s">
        <v>5</v>
      </c>
      <c r="C11" s="34">
        <f>1-C9</f>
        <v>0</v>
      </c>
      <c r="D11" s="4">
        <f>1-D9</f>
        <v>0</v>
      </c>
      <c r="E11" s="9">
        <f>1-E9</f>
        <v>0.5</v>
      </c>
      <c r="F11" s="50"/>
    </row>
    <row r="12" spans="1:6" ht="15.75" thickBot="1" x14ac:dyDescent="0.3">
      <c r="A12" s="16"/>
      <c r="B12" s="65" t="s">
        <v>6</v>
      </c>
      <c r="C12" s="73">
        <f>C8*C11</f>
        <v>0</v>
      </c>
      <c r="D12" s="74">
        <f>D8*D11</f>
        <v>0</v>
      </c>
      <c r="E12" s="75">
        <f>E8*E11</f>
        <v>5000</v>
      </c>
      <c r="F12" s="76"/>
    </row>
    <row r="13" spans="1:6" x14ac:dyDescent="0.25">
      <c r="A13" s="13" t="s">
        <v>21</v>
      </c>
      <c r="B13" s="42" t="s">
        <v>20</v>
      </c>
      <c r="C13" s="30">
        <v>30000</v>
      </c>
      <c r="D13" s="14">
        <v>35000</v>
      </c>
      <c r="E13" s="15">
        <v>35000</v>
      </c>
      <c r="F13" s="47"/>
    </row>
    <row r="14" spans="1:6" x14ac:dyDescent="0.25">
      <c r="A14" s="6"/>
      <c r="B14" s="67" t="s">
        <v>28</v>
      </c>
      <c r="C14" s="81">
        <v>0</v>
      </c>
      <c r="D14" s="79">
        <v>0</v>
      </c>
      <c r="E14" s="56">
        <v>0.55000000000000004</v>
      </c>
      <c r="F14" s="68"/>
    </row>
    <row r="15" spans="1:6" x14ac:dyDescent="0.25">
      <c r="A15" s="6"/>
      <c r="B15" s="62" t="s">
        <v>30</v>
      </c>
      <c r="C15" s="36">
        <f>C14*C13</f>
        <v>0</v>
      </c>
      <c r="D15" s="2">
        <f t="shared" ref="D15:F15" si="0">D14*D13</f>
        <v>0</v>
      </c>
      <c r="E15" s="10">
        <f t="shared" si="0"/>
        <v>19250</v>
      </c>
      <c r="F15" s="44"/>
    </row>
    <row r="16" spans="1:6" x14ac:dyDescent="0.25">
      <c r="A16" s="6"/>
      <c r="B16" s="62" t="s">
        <v>29</v>
      </c>
      <c r="C16" s="69">
        <f>1-C14</f>
        <v>1</v>
      </c>
      <c r="D16" s="5">
        <f t="shared" ref="D16:F16" si="1">1-D14</f>
        <v>1</v>
      </c>
      <c r="E16" s="5">
        <f t="shared" si="1"/>
        <v>0.44999999999999996</v>
      </c>
      <c r="F16" s="66"/>
    </row>
    <row r="17" spans="1:6" x14ac:dyDescent="0.25">
      <c r="A17" s="6"/>
      <c r="B17" s="62" t="s">
        <v>31</v>
      </c>
      <c r="C17" s="36">
        <f>C16*C13</f>
        <v>30000</v>
      </c>
      <c r="D17" s="2">
        <f t="shared" ref="D17:F17" si="2">D16*D13</f>
        <v>35000</v>
      </c>
      <c r="E17" s="10">
        <f t="shared" si="2"/>
        <v>15749.999999999998</v>
      </c>
      <c r="F17" s="44"/>
    </row>
    <row r="18" spans="1:6" x14ac:dyDescent="0.25">
      <c r="A18" s="6"/>
      <c r="B18" s="43" t="s">
        <v>26</v>
      </c>
      <c r="C18" s="70" t="s">
        <v>32</v>
      </c>
      <c r="D18" s="80" t="s">
        <v>32</v>
      </c>
      <c r="E18" s="10">
        <f>E15*1000/E12</f>
        <v>3850</v>
      </c>
      <c r="F18" s="44"/>
    </row>
    <row r="19" spans="1:6" ht="15.75" thickBot="1" x14ac:dyDescent="0.3">
      <c r="A19" s="16"/>
      <c r="B19" s="45" t="s">
        <v>27</v>
      </c>
      <c r="C19" s="35">
        <f>C17*1000/C10</f>
        <v>1363.6363636363637</v>
      </c>
      <c r="D19" s="17">
        <f>D17*1000/D10</f>
        <v>2333.3333333333335</v>
      </c>
      <c r="E19" s="21">
        <f>E17*1000/E12</f>
        <v>3149.9999999999995</v>
      </c>
      <c r="F19" s="51"/>
    </row>
    <row r="20" spans="1:6" ht="15" customHeight="1" x14ac:dyDescent="0.25">
      <c r="A20" s="13" t="s">
        <v>23</v>
      </c>
      <c r="B20" s="28" t="s">
        <v>9</v>
      </c>
      <c r="C20" s="41">
        <f>C10</f>
        <v>22000</v>
      </c>
      <c r="D20" s="19">
        <f>D10</f>
        <v>15000</v>
      </c>
      <c r="E20" s="20">
        <f>E10</f>
        <v>5000</v>
      </c>
      <c r="F20" s="61"/>
    </row>
    <row r="21" spans="1:6" x14ac:dyDescent="0.25">
      <c r="A21" s="6"/>
      <c r="B21" s="27" t="s">
        <v>7</v>
      </c>
      <c r="C21" s="34">
        <v>0.05</v>
      </c>
      <c r="D21" s="4">
        <v>0.05</v>
      </c>
      <c r="E21" s="9">
        <v>0.05</v>
      </c>
      <c r="F21" s="50"/>
    </row>
    <row r="22" spans="1:6" x14ac:dyDescent="0.25">
      <c r="A22" s="6"/>
      <c r="B22" s="27" t="s">
        <v>8</v>
      </c>
      <c r="C22" s="33">
        <f>C21*C20</f>
        <v>1100</v>
      </c>
      <c r="D22" s="1">
        <f>D21*D20</f>
        <v>750</v>
      </c>
      <c r="E22" s="7">
        <f>E21*E20</f>
        <v>250</v>
      </c>
      <c r="F22" s="49"/>
    </row>
    <row r="23" spans="1:6" x14ac:dyDescent="0.25">
      <c r="A23" s="6"/>
      <c r="B23" s="63" t="s">
        <v>22</v>
      </c>
      <c r="C23" s="32">
        <v>0.6</v>
      </c>
      <c r="D23" s="3">
        <v>0.4</v>
      </c>
      <c r="E23" s="8">
        <v>0.2</v>
      </c>
      <c r="F23" s="48"/>
    </row>
    <row r="24" spans="1:6" x14ac:dyDescent="0.25">
      <c r="A24" s="6"/>
      <c r="B24" s="64" t="s">
        <v>33</v>
      </c>
      <c r="C24" s="33">
        <f>C22*C23</f>
        <v>660</v>
      </c>
      <c r="D24" s="1">
        <f>D22*D23</f>
        <v>300</v>
      </c>
      <c r="E24" s="7">
        <f>E22*E23</f>
        <v>50</v>
      </c>
      <c r="F24" s="49"/>
    </row>
    <row r="25" spans="1:6" x14ac:dyDescent="0.25">
      <c r="A25" s="6"/>
      <c r="B25" s="64" t="s">
        <v>10</v>
      </c>
      <c r="C25" s="34">
        <f>1-C23</f>
        <v>0.4</v>
      </c>
      <c r="D25" s="4">
        <f>1-D23</f>
        <v>0.6</v>
      </c>
      <c r="E25" s="9">
        <f>1-E23</f>
        <v>0.8</v>
      </c>
      <c r="F25" s="50"/>
    </row>
    <row r="26" spans="1:6" ht="15.75" thickBot="1" x14ac:dyDescent="0.3">
      <c r="A26" s="40"/>
      <c r="B26" s="77" t="s">
        <v>34</v>
      </c>
      <c r="C26" s="73">
        <f>C22-C24</f>
        <v>440</v>
      </c>
      <c r="D26" s="74">
        <f>D22-D24</f>
        <v>450</v>
      </c>
      <c r="E26" s="75">
        <f>E22-E24</f>
        <v>200</v>
      </c>
      <c r="F26" s="76"/>
    </row>
    <row r="27" spans="1:6" x14ac:dyDescent="0.25">
      <c r="A27" s="78" t="s">
        <v>37</v>
      </c>
      <c r="B27" s="24" t="s">
        <v>35</v>
      </c>
      <c r="C27" s="38">
        <v>0.86</v>
      </c>
      <c r="D27" s="38">
        <v>0.86</v>
      </c>
      <c r="E27" s="38">
        <v>0.86</v>
      </c>
      <c r="F27" s="39"/>
    </row>
    <row r="28" spans="1:6" x14ac:dyDescent="0.25">
      <c r="A28" s="71"/>
      <c r="B28" s="27" t="s">
        <v>36</v>
      </c>
      <c r="C28" s="2">
        <f>C19*1.1*C27</f>
        <v>1290.0000000000002</v>
      </c>
      <c r="D28" s="2">
        <f t="shared" ref="D28:F28" si="3">D19*1.1*D27</f>
        <v>2207.3333333333335</v>
      </c>
      <c r="E28" s="2">
        <f t="shared" si="3"/>
        <v>2979.9</v>
      </c>
      <c r="F28" s="10"/>
    </row>
    <row r="29" spans="1:6" x14ac:dyDescent="0.25">
      <c r="A29" s="71"/>
      <c r="B29" s="26" t="s">
        <v>11</v>
      </c>
      <c r="C29" s="3">
        <v>0.05</v>
      </c>
      <c r="D29" s="3">
        <v>0.05</v>
      </c>
      <c r="E29" s="3">
        <v>0.05</v>
      </c>
      <c r="F29" s="8"/>
    </row>
    <row r="30" spans="1:6" x14ac:dyDescent="0.25">
      <c r="A30" s="71"/>
      <c r="B30" s="27" t="s">
        <v>12</v>
      </c>
      <c r="C30" s="36">
        <f>C29*C28</f>
        <v>64.500000000000014</v>
      </c>
      <c r="D30" s="2">
        <f>D29*D28</f>
        <v>110.36666666666667</v>
      </c>
      <c r="E30" s="10">
        <f>E29*E28</f>
        <v>148.995</v>
      </c>
      <c r="F30" s="44"/>
    </row>
    <row r="31" spans="1:6" ht="15.75" thickBot="1" x14ac:dyDescent="0.3">
      <c r="A31" s="72"/>
      <c r="B31" s="29" t="s">
        <v>13</v>
      </c>
      <c r="C31" s="37">
        <f>C30*C26</f>
        <v>28380.000000000007</v>
      </c>
      <c r="D31" s="11">
        <f>D30*D26</f>
        <v>49665</v>
      </c>
      <c r="E31" s="12">
        <f>E30*E26</f>
        <v>29799</v>
      </c>
      <c r="F31" s="52"/>
    </row>
    <row r="32" spans="1:6" x14ac:dyDescent="0.25">
      <c r="E32" t="s">
        <v>39</v>
      </c>
    </row>
  </sheetData>
  <mergeCells count="7">
    <mergeCell ref="C4:E4"/>
    <mergeCell ref="F4:F5"/>
    <mergeCell ref="A13:A19"/>
    <mergeCell ref="A8:A12"/>
    <mergeCell ref="A20:A26"/>
    <mergeCell ref="A27:A3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Jean SAINT-CRICQ</cp:lastModifiedBy>
  <dcterms:created xsi:type="dcterms:W3CDTF">2011-12-29T12:00:10Z</dcterms:created>
  <dcterms:modified xsi:type="dcterms:W3CDTF">2011-12-29T13:00:52Z</dcterms:modified>
</cp:coreProperties>
</file>