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35" windowWidth="3255" windowHeight="969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C31" i="1"/>
  <c r="C32" s="1"/>
  <c r="C30"/>
  <c r="D15"/>
  <c r="C15"/>
  <c r="B15"/>
  <c r="B24" s="1"/>
</calcChain>
</file>

<file path=xl/sharedStrings.xml><?xml version="1.0" encoding="utf-8"?>
<sst xmlns="http://schemas.openxmlformats.org/spreadsheetml/2006/main" count="71" uniqueCount="61">
  <si>
    <t>Groupe</t>
  </si>
  <si>
    <t>Nb pers</t>
  </si>
  <si>
    <t>DGM Conseils</t>
  </si>
  <si>
    <t>Cabinet Guerry</t>
  </si>
  <si>
    <t>Planète Officine</t>
  </si>
  <si>
    <t>Projet Pharm</t>
  </si>
  <si>
    <t>Pharmétudes</t>
  </si>
  <si>
    <t>Pharma Corporate</t>
  </si>
  <si>
    <t>Channels</t>
  </si>
  <si>
    <t>Garinot Conseil</t>
  </si>
  <si>
    <t>L'auxiliaire Pharma</t>
  </si>
  <si>
    <t>Siège Social</t>
  </si>
  <si>
    <t>Année création</t>
  </si>
  <si>
    <t>CA (K€)</t>
  </si>
  <si>
    <t>EBE (K€)</t>
  </si>
  <si>
    <t>RN (K€)</t>
  </si>
  <si>
    <t>Thionville (57)</t>
  </si>
  <si>
    <t>Rennes (35)</t>
  </si>
  <si>
    <t>POD (Pharmacie Organisation Développement)</t>
  </si>
  <si>
    <t>Comptes non publiés</t>
  </si>
  <si>
    <t>Nantes (44)</t>
  </si>
  <si>
    <t>Limoges (87)</t>
  </si>
  <si>
    <t>PSP Pharma regroupant:</t>
  </si>
  <si>
    <t>Cabinet Espace</t>
  </si>
  <si>
    <t>Grechet (76)</t>
  </si>
  <si>
    <t>Cabinet Villard</t>
  </si>
  <si>
    <t>Christian HAYAUD</t>
  </si>
  <si>
    <t>NP</t>
  </si>
  <si>
    <t>Paris</t>
  </si>
  <si>
    <t>Maxime GOUVERNEL</t>
  </si>
  <si>
    <t>Olivier GUERRY</t>
  </si>
  <si>
    <t>Rémi DUBIGEON / Matthieu BELIARD</t>
  </si>
  <si>
    <t>Alain AUBARD</t>
  </si>
  <si>
    <t>Cabinet Manquillet</t>
  </si>
  <si>
    <t>Patrice MANQUILLET</t>
  </si>
  <si>
    <t>Cabinet Dacopharm</t>
  </si>
  <si>
    <t>Marseille</t>
  </si>
  <si>
    <t>David COLLIGNON</t>
  </si>
  <si>
    <t>Gilles ANDRIEU</t>
  </si>
  <si>
    <t>Pharmathèque regroupant:</t>
  </si>
  <si>
    <t>Pharmathèque CIE</t>
  </si>
  <si>
    <t>Bayonne (64)</t>
  </si>
  <si>
    <t>Jean Luc GUERIN</t>
  </si>
  <si>
    <t>Pharmathèque Outre Mer</t>
  </si>
  <si>
    <t>Evelyne SANGLIER</t>
  </si>
  <si>
    <t>Comptes non publiés: il semble que ce soit un "gros" du secteur</t>
  </si>
  <si>
    <t>Comptes non publiés: société de conseil et de transaction dirigée par des pharmaciens</t>
  </si>
  <si>
    <t>Mme SIMONETTI</t>
  </si>
  <si>
    <t>Mr SPONTON</t>
  </si>
  <si>
    <t>Lyon</t>
  </si>
  <si>
    <t>Jerome SICOT</t>
  </si>
  <si>
    <t>Dirigeant</t>
  </si>
  <si>
    <t>Total marché vérifié</t>
  </si>
  <si>
    <t>Nombre cessions 2010</t>
  </si>
  <si>
    <t>Total marché estimé avec Manquillet+Pharmétudes+Pharmacorporate</t>
  </si>
  <si>
    <t>Prix de vente moyen (K€)</t>
  </si>
  <si>
    <t>Total CA transaction officines (K€)</t>
  </si>
  <si>
    <t>Comparaison avec les données approximatives du marché (Interfimo)</t>
  </si>
  <si>
    <t>Commission sur transactions réalisées via des intermédiaires (K€)</t>
  </si>
  <si>
    <t>Part des transactions réalisées via des intermédiaires (K€)</t>
  </si>
  <si>
    <t>Etude concurrentielle marché de la transaction d'officines</t>
  </si>
</sst>
</file>

<file path=xl/styles.xml><?xml version="1.0" encoding="utf-8"?>
<styleSheet xmlns="http://schemas.openxmlformats.org/spreadsheetml/2006/main">
  <numFmts count="1">
    <numFmt numFmtId="166" formatCode="0.0%"/>
  </numFmts>
  <fonts count="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/>
    </xf>
    <xf numFmtId="0" fontId="4" fillId="0" borderId="4" xfId="0" applyFont="1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3" fillId="0" borderId="0" xfId="0" applyFont="1" applyBorder="1" applyAlignment="1"/>
    <xf numFmtId="0" fontId="3" fillId="0" borderId="0" xfId="0" applyFont="1" applyBorder="1"/>
    <xf numFmtId="0" fontId="3" fillId="0" borderId="6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7" xfId="0" applyFont="1" applyBorder="1"/>
    <xf numFmtId="0" fontId="3" fillId="0" borderId="7" xfId="0" applyFont="1" applyBorder="1" applyAlignment="1">
      <alignment horizontal="right"/>
    </xf>
    <xf numFmtId="0" fontId="3" fillId="0" borderId="8" xfId="0" applyFont="1" applyBorder="1"/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1" xfId="0" applyFill="1" applyBorder="1"/>
    <xf numFmtId="0" fontId="2" fillId="0" borderId="9" xfId="0" applyFont="1" applyFill="1" applyBorder="1"/>
    <xf numFmtId="0" fontId="0" fillId="2" borderId="1" xfId="0" applyFill="1" applyBorder="1"/>
    <xf numFmtId="0" fontId="0" fillId="2" borderId="9" xfId="0" applyFill="1" applyBorder="1"/>
    <xf numFmtId="0" fontId="0" fillId="3" borderId="1" xfId="0" applyFill="1" applyBorder="1"/>
    <xf numFmtId="0" fontId="0" fillId="0" borderId="0" xfId="0" applyFill="1" applyBorder="1"/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12" xfId="0" applyBorder="1"/>
    <xf numFmtId="0" fontId="0" fillId="0" borderId="12" xfId="0" applyFill="1" applyBorder="1"/>
    <xf numFmtId="3" fontId="0" fillId="0" borderId="12" xfId="0" applyNumberFormat="1" applyBorder="1"/>
    <xf numFmtId="9" fontId="0" fillId="0" borderId="12" xfId="0" applyNumberFormat="1" applyBorder="1"/>
    <xf numFmtId="9" fontId="0" fillId="4" borderId="12" xfId="0" applyNumberFormat="1" applyFill="1" applyBorder="1"/>
    <xf numFmtId="166" fontId="0" fillId="4" borderId="12" xfId="0" applyNumberFormat="1" applyFill="1" applyBorder="1"/>
    <xf numFmtId="3" fontId="0" fillId="4" borderId="12" xfId="0" applyNumberFormat="1" applyFill="1" applyBorder="1"/>
    <xf numFmtId="0" fontId="0" fillId="0" borderId="13" xfId="0" applyBorder="1"/>
    <xf numFmtId="0" fontId="2" fillId="0" borderId="1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3" fontId="2" fillId="0" borderId="5" xfId="0" applyNumberFormat="1" applyFont="1" applyBorder="1"/>
    <xf numFmtId="3" fontId="0" fillId="0" borderId="8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tabSelected="1" topLeftCell="A7" workbookViewId="0">
      <selection activeCell="E28" sqref="E28"/>
    </sheetView>
  </sheetViews>
  <sheetFormatPr baseColWidth="10" defaultRowHeight="15"/>
  <cols>
    <col min="1" max="1" width="62.5703125" customWidth="1"/>
    <col min="3" max="3" width="11.5703125" customWidth="1"/>
    <col min="6" max="6" width="17.85546875" customWidth="1"/>
    <col min="7" max="7" width="15" customWidth="1"/>
    <col min="8" max="8" width="33.7109375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 ht="15" customHeight="1">
      <c r="A2" s="48" t="s">
        <v>60</v>
      </c>
      <c r="B2" s="48"/>
      <c r="C2" s="48"/>
      <c r="D2" s="48"/>
      <c r="E2" s="48"/>
      <c r="F2" s="48"/>
      <c r="G2" s="48"/>
      <c r="H2" s="48"/>
    </row>
    <row r="3" spans="1:8" ht="15.75" customHeight="1">
      <c r="A3" s="46"/>
      <c r="B3" s="46"/>
      <c r="C3" s="46"/>
      <c r="D3" s="46"/>
      <c r="E3" s="46"/>
      <c r="F3" s="46"/>
      <c r="G3" s="46"/>
      <c r="H3" s="46"/>
    </row>
    <row r="4" spans="1:8" ht="19.5" thickBot="1">
      <c r="A4" s="47"/>
      <c r="B4" s="47"/>
      <c r="C4" s="47"/>
      <c r="D4" s="47"/>
      <c r="E4" s="47"/>
      <c r="F4" s="47"/>
      <c r="G4" s="47"/>
      <c r="H4" s="47"/>
    </row>
    <row r="5" spans="1:8" ht="15.75" thickBot="1">
      <c r="A5" s="20" t="s">
        <v>0</v>
      </c>
      <c r="B5" s="3" t="s">
        <v>13</v>
      </c>
      <c r="C5" s="3" t="s">
        <v>14</v>
      </c>
      <c r="D5" s="3" t="s">
        <v>15</v>
      </c>
      <c r="E5" s="3" t="s">
        <v>1</v>
      </c>
      <c r="F5" s="3" t="s">
        <v>11</v>
      </c>
      <c r="G5" s="3" t="s">
        <v>12</v>
      </c>
      <c r="H5" s="4" t="s">
        <v>51</v>
      </c>
    </row>
    <row r="6" spans="1:8" ht="15.75" thickBot="1">
      <c r="A6" s="25" t="s">
        <v>2</v>
      </c>
      <c r="B6" s="30">
        <v>290</v>
      </c>
      <c r="C6" s="30">
        <v>-25</v>
      </c>
      <c r="D6" s="30">
        <v>-27</v>
      </c>
      <c r="E6" s="30">
        <v>2</v>
      </c>
      <c r="F6" s="30" t="s">
        <v>16</v>
      </c>
      <c r="G6" s="30">
        <v>1989</v>
      </c>
      <c r="H6" s="31" t="s">
        <v>29</v>
      </c>
    </row>
    <row r="7" spans="1:8" ht="15.75" thickBot="1">
      <c r="A7" s="25" t="s">
        <v>3</v>
      </c>
      <c r="B7" s="30">
        <v>3540</v>
      </c>
      <c r="C7" s="30">
        <v>660</v>
      </c>
      <c r="D7" s="30">
        <v>460</v>
      </c>
      <c r="E7" s="30">
        <v>23</v>
      </c>
      <c r="F7" s="30" t="s">
        <v>17</v>
      </c>
      <c r="G7" s="30">
        <v>1987</v>
      </c>
      <c r="H7" s="31" t="s">
        <v>30</v>
      </c>
    </row>
    <row r="8" spans="1:8" ht="15.75" thickBot="1">
      <c r="A8" s="25" t="s">
        <v>18</v>
      </c>
      <c r="B8" s="7" t="s">
        <v>19</v>
      </c>
      <c r="C8" s="7"/>
      <c r="D8" s="7"/>
      <c r="E8" s="7"/>
      <c r="F8" s="5" t="s">
        <v>20</v>
      </c>
      <c r="G8" s="5">
        <v>1989</v>
      </c>
      <c r="H8" s="6" t="s">
        <v>31</v>
      </c>
    </row>
    <row r="9" spans="1:8" ht="15.75" thickBot="1">
      <c r="A9" s="25" t="s">
        <v>4</v>
      </c>
      <c r="B9" s="30">
        <v>954</v>
      </c>
      <c r="C9" s="30">
        <v>169</v>
      </c>
      <c r="D9" s="30">
        <v>136</v>
      </c>
      <c r="E9" s="30">
        <v>3</v>
      </c>
      <c r="F9" s="30" t="s">
        <v>21</v>
      </c>
      <c r="G9" s="30">
        <v>2006</v>
      </c>
      <c r="H9" s="31" t="s">
        <v>32</v>
      </c>
    </row>
    <row r="10" spans="1:8">
      <c r="A10" s="26" t="s">
        <v>22</v>
      </c>
      <c r="B10" s="8"/>
      <c r="C10" s="9"/>
      <c r="D10" s="9"/>
      <c r="E10" s="9"/>
      <c r="F10" s="9"/>
      <c r="G10" s="9"/>
      <c r="H10" s="10"/>
    </row>
    <row r="11" spans="1:8">
      <c r="A11" s="21" t="s">
        <v>23</v>
      </c>
      <c r="B11" s="11">
        <v>938</v>
      </c>
      <c r="C11" s="11">
        <v>188</v>
      </c>
      <c r="D11" s="11">
        <v>127</v>
      </c>
      <c r="E11" s="11">
        <v>6</v>
      </c>
      <c r="F11" s="12" t="s">
        <v>24</v>
      </c>
      <c r="G11" s="12">
        <v>1989</v>
      </c>
      <c r="H11" s="13" t="s">
        <v>38</v>
      </c>
    </row>
    <row r="12" spans="1:8">
      <c r="A12" s="21" t="s">
        <v>25</v>
      </c>
      <c r="B12" s="12">
        <v>391</v>
      </c>
      <c r="C12" s="12">
        <v>21</v>
      </c>
      <c r="D12" s="12">
        <v>17</v>
      </c>
      <c r="E12" s="14" t="s">
        <v>27</v>
      </c>
      <c r="F12" s="12" t="s">
        <v>28</v>
      </c>
      <c r="G12" s="12">
        <v>1987</v>
      </c>
      <c r="H12" s="13" t="s">
        <v>26</v>
      </c>
    </row>
    <row r="13" spans="1:8">
      <c r="A13" s="21" t="s">
        <v>33</v>
      </c>
      <c r="B13" s="15" t="s">
        <v>19</v>
      </c>
      <c r="C13" s="15"/>
      <c r="D13" s="15"/>
      <c r="E13" s="12">
        <v>8</v>
      </c>
      <c r="F13" s="12" t="s">
        <v>20</v>
      </c>
      <c r="G13" s="12">
        <v>1986</v>
      </c>
      <c r="H13" s="13" t="s">
        <v>34</v>
      </c>
    </row>
    <row r="14" spans="1:8" ht="15.75" thickBot="1">
      <c r="A14" s="22" t="s">
        <v>35</v>
      </c>
      <c r="B14" s="16">
        <v>1023</v>
      </c>
      <c r="C14" s="16">
        <v>102</v>
      </c>
      <c r="D14" s="16">
        <v>42</v>
      </c>
      <c r="E14" s="17" t="s">
        <v>27</v>
      </c>
      <c r="F14" s="16" t="s">
        <v>36</v>
      </c>
      <c r="G14" s="16">
        <v>1995</v>
      </c>
      <c r="H14" s="18" t="s">
        <v>37</v>
      </c>
    </row>
    <row r="15" spans="1:8">
      <c r="A15" s="26" t="s">
        <v>39</v>
      </c>
      <c r="B15" s="32">
        <f>B16+B17</f>
        <v>4284</v>
      </c>
      <c r="C15" s="32">
        <f>C16+C17</f>
        <v>364</v>
      </c>
      <c r="D15" s="32">
        <f>D16+D17</f>
        <v>209</v>
      </c>
      <c r="E15" s="9"/>
      <c r="F15" s="9"/>
      <c r="G15" s="9"/>
      <c r="H15" s="10"/>
    </row>
    <row r="16" spans="1:8">
      <c r="A16" s="21" t="s">
        <v>40</v>
      </c>
      <c r="B16" s="12">
        <v>3906</v>
      </c>
      <c r="C16" s="12">
        <v>352</v>
      </c>
      <c r="D16" s="12">
        <v>203</v>
      </c>
      <c r="E16" s="12">
        <v>3</v>
      </c>
      <c r="F16" s="12" t="s">
        <v>41</v>
      </c>
      <c r="G16" s="12">
        <v>1987</v>
      </c>
      <c r="H16" s="13" t="s">
        <v>42</v>
      </c>
    </row>
    <row r="17" spans="1:9" ht="15.75" thickBot="1">
      <c r="A17" s="22" t="s">
        <v>43</v>
      </c>
      <c r="B17" s="16">
        <v>378</v>
      </c>
      <c r="C17" s="16">
        <v>12</v>
      </c>
      <c r="D17" s="16">
        <v>6</v>
      </c>
      <c r="E17" s="16">
        <v>1</v>
      </c>
      <c r="F17" s="16" t="s">
        <v>41</v>
      </c>
      <c r="G17" s="16">
        <v>2002</v>
      </c>
      <c r="H17" s="18" t="s">
        <v>42</v>
      </c>
    </row>
    <row r="18" spans="1:9" ht="15.75" thickBot="1">
      <c r="A18" s="25" t="s">
        <v>5</v>
      </c>
      <c r="B18" s="33">
        <v>430</v>
      </c>
      <c r="C18" s="33">
        <v>79</v>
      </c>
      <c r="D18" s="33">
        <v>85</v>
      </c>
      <c r="E18" s="30" t="s">
        <v>27</v>
      </c>
      <c r="F18" s="33" t="s">
        <v>28</v>
      </c>
      <c r="G18" s="33">
        <v>1997</v>
      </c>
      <c r="H18" s="34" t="s">
        <v>44</v>
      </c>
    </row>
    <row r="19" spans="1:9" ht="15.75" thickBot="1">
      <c r="A19" s="25" t="s">
        <v>6</v>
      </c>
      <c r="B19" s="7" t="s">
        <v>45</v>
      </c>
      <c r="C19" s="7"/>
      <c r="D19" s="7"/>
      <c r="E19" s="7"/>
      <c r="F19" s="7"/>
      <c r="G19" s="7"/>
      <c r="H19" s="19"/>
      <c r="I19" s="2"/>
    </row>
    <row r="20" spans="1:9" ht="15.75" thickBot="1">
      <c r="A20" s="25" t="s">
        <v>7</v>
      </c>
      <c r="B20" s="7" t="s">
        <v>46</v>
      </c>
      <c r="C20" s="7"/>
      <c r="D20" s="7"/>
      <c r="E20" s="7"/>
      <c r="F20" s="7"/>
      <c r="G20" s="7"/>
      <c r="H20" s="19"/>
      <c r="I20" s="2"/>
    </row>
    <row r="21" spans="1:9" ht="15.75" thickBot="1">
      <c r="A21" s="25" t="s">
        <v>8</v>
      </c>
      <c r="B21" s="30">
        <v>2870</v>
      </c>
      <c r="C21" s="30">
        <v>260</v>
      </c>
      <c r="D21" s="30">
        <v>140</v>
      </c>
      <c r="E21" s="30">
        <v>14</v>
      </c>
      <c r="F21" s="30" t="s">
        <v>28</v>
      </c>
      <c r="G21" s="30">
        <v>1990</v>
      </c>
      <c r="H21" s="31" t="s">
        <v>47</v>
      </c>
    </row>
    <row r="22" spans="1:9" ht="15.75" thickBot="1">
      <c r="A22" s="25" t="s">
        <v>10</v>
      </c>
      <c r="B22" s="30">
        <v>3420</v>
      </c>
      <c r="C22" s="30">
        <v>-290</v>
      </c>
      <c r="D22" s="30">
        <v>-120</v>
      </c>
      <c r="E22" s="30" t="s">
        <v>27</v>
      </c>
      <c r="F22" s="30" t="s">
        <v>49</v>
      </c>
      <c r="G22" s="30">
        <v>1957</v>
      </c>
      <c r="H22" s="31" t="s">
        <v>50</v>
      </c>
    </row>
    <row r="23" spans="1:9" ht="15.75" thickBot="1">
      <c r="A23" s="27" t="s">
        <v>9</v>
      </c>
      <c r="B23" s="35">
        <v>2659</v>
      </c>
      <c r="C23" s="35">
        <v>38</v>
      </c>
      <c r="D23" s="35">
        <v>-26</v>
      </c>
      <c r="E23" s="35">
        <v>6</v>
      </c>
      <c r="F23" s="35" t="s">
        <v>28</v>
      </c>
      <c r="G23" s="35"/>
      <c r="H23" s="36" t="s">
        <v>48</v>
      </c>
    </row>
    <row r="24" spans="1:9">
      <c r="A24" s="24" t="s">
        <v>52</v>
      </c>
      <c r="B24" s="49">
        <f>B6+B7+B9+B11+B12+B14+B15+B18+B21+B22+B23</f>
        <v>20799</v>
      </c>
    </row>
    <row r="25" spans="1:9" ht="15.75" thickBot="1">
      <c r="A25" s="23" t="s">
        <v>54</v>
      </c>
      <c r="B25" s="50">
        <v>25000</v>
      </c>
    </row>
    <row r="26" spans="1:9" ht="15.75" thickBot="1">
      <c r="A26" s="28"/>
      <c r="B26" s="29"/>
    </row>
    <row r="27" spans="1:9" ht="15.75" thickBot="1">
      <c r="A27" s="45" t="s">
        <v>57</v>
      </c>
      <c r="B27" s="29"/>
    </row>
    <row r="28" spans="1:9">
      <c r="A28" s="44" t="s">
        <v>53</v>
      </c>
      <c r="B28" s="38"/>
      <c r="C28" s="37">
        <v>1090</v>
      </c>
    </row>
    <row r="29" spans="1:9">
      <c r="A29" s="37" t="s">
        <v>55</v>
      </c>
      <c r="B29" s="38"/>
      <c r="C29" s="37">
        <v>1500</v>
      </c>
    </row>
    <row r="30" spans="1:9">
      <c r="A30" s="37" t="s">
        <v>56</v>
      </c>
      <c r="B30" s="38"/>
      <c r="C30" s="39">
        <f>C28*C29</f>
        <v>1635000</v>
      </c>
    </row>
    <row r="31" spans="1:9">
      <c r="A31" s="40" t="s">
        <v>59</v>
      </c>
      <c r="B31" s="40">
        <v>0.4</v>
      </c>
      <c r="C31" s="39">
        <f>(B31*C28)*C29</f>
        <v>654000</v>
      </c>
    </row>
    <row r="32" spans="1:9">
      <c r="A32" s="41" t="s">
        <v>58</v>
      </c>
      <c r="B32" s="42">
        <v>4.4999999999999998E-2</v>
      </c>
      <c r="C32" s="43">
        <f>C31*B32</f>
        <v>29430</v>
      </c>
    </row>
  </sheetData>
  <mergeCells count="8">
    <mergeCell ref="A1:H1"/>
    <mergeCell ref="A3:H3"/>
    <mergeCell ref="A4:H4"/>
    <mergeCell ref="B19:H19"/>
    <mergeCell ref="B20:H20"/>
    <mergeCell ref="A2:H2"/>
    <mergeCell ref="B8:E8"/>
    <mergeCell ref="B13:D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Perso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</dc:creator>
  <cp:lastModifiedBy>Olivier</cp:lastModifiedBy>
  <dcterms:created xsi:type="dcterms:W3CDTF">2011-06-29T15:25:05Z</dcterms:created>
  <dcterms:modified xsi:type="dcterms:W3CDTF">2011-06-30T10:14:10Z</dcterms:modified>
</cp:coreProperties>
</file>