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45" windowWidth="10515" windowHeight="7485"/>
  </bookViews>
  <sheets>
    <sheet name="Feuil1" sheetId="1" r:id="rId1"/>
    <sheet name="Feuil2" sheetId="2" r:id="rId2"/>
    <sheet name="Feuil3" sheetId="3" r:id="rId3"/>
  </sheets>
  <calcPr calcId="125725"/>
</workbook>
</file>

<file path=xl/calcChain.xml><?xml version="1.0" encoding="utf-8"?>
<calcChain xmlns="http://schemas.openxmlformats.org/spreadsheetml/2006/main">
  <c r="C36" i="1"/>
  <c r="C35"/>
  <c r="C34"/>
  <c r="C33"/>
  <c r="B28"/>
  <c r="C23"/>
  <c r="E22"/>
  <c r="E21"/>
  <c r="E20"/>
  <c r="B15"/>
  <c r="D12"/>
  <c r="D15" s="1"/>
  <c r="D7"/>
  <c r="D23" l="1"/>
  <c r="E23" s="1"/>
  <c r="B29" l="1"/>
  <c r="B32" s="1"/>
</calcChain>
</file>

<file path=xl/sharedStrings.xml><?xml version="1.0" encoding="utf-8"?>
<sst xmlns="http://schemas.openxmlformats.org/spreadsheetml/2006/main" count="44" uniqueCount="38">
  <si>
    <t>Actif</t>
  </si>
  <si>
    <t>Passif</t>
  </si>
  <si>
    <t>Apport Maison</t>
  </si>
  <si>
    <t>Frais notaire</t>
  </si>
  <si>
    <t>Formalités</t>
  </si>
  <si>
    <t>Impôts Plus value</t>
  </si>
  <si>
    <t>parts capital ER</t>
  </si>
  <si>
    <t>parts capital Fl.</t>
  </si>
  <si>
    <t>parts capital Ax.</t>
  </si>
  <si>
    <t>SOMME</t>
  </si>
  <si>
    <t xml:space="preserve">Compte courant </t>
  </si>
  <si>
    <t>Bilan SCI</t>
  </si>
  <si>
    <t>ss-total</t>
  </si>
  <si>
    <t>Numéraire Philippe</t>
  </si>
  <si>
    <t>Calcul Impôt Plus Value</t>
  </si>
  <si>
    <t>ER</t>
  </si>
  <si>
    <t>Flavien</t>
  </si>
  <si>
    <t xml:space="preserve">Plus Value </t>
  </si>
  <si>
    <t>Axel</t>
  </si>
  <si>
    <t>Abattement  8 %</t>
  </si>
  <si>
    <t>2 % 2009</t>
  </si>
  <si>
    <t>2 % 2010</t>
  </si>
  <si>
    <t>2% 2011</t>
  </si>
  <si>
    <t>2 % 2012</t>
  </si>
  <si>
    <t>50 000 X (50000x 0,08)</t>
  </si>
  <si>
    <t>Abattement</t>
  </si>
  <si>
    <t>Taxe 19 %</t>
  </si>
  <si>
    <t>Prélèt sociaux 15,5 %</t>
  </si>
  <si>
    <t>Plus Value Brute Totale</t>
  </si>
  <si>
    <t>PV net Taxable</t>
  </si>
  <si>
    <t>Taxe totale 34,5 %</t>
  </si>
  <si>
    <t>Total Impôt</t>
  </si>
  <si>
    <t>PV Nette taxable totale</t>
  </si>
  <si>
    <t xml:space="preserve">Impot Flavien </t>
  </si>
  <si>
    <t>Impot Axel</t>
  </si>
  <si>
    <t>Notaire</t>
  </si>
  <si>
    <t>Répartition P-value</t>
  </si>
  <si>
    <t>A régler en 2014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</si>
</sst>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1F497D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3" fontId="0" fillId="0" borderId="1" xfId="0" applyNumberFormat="1" applyBorder="1"/>
    <xf numFmtId="0" fontId="0" fillId="0" borderId="3" xfId="0" applyBorder="1"/>
    <xf numFmtId="3" fontId="0" fillId="0" borderId="2" xfId="0" applyNumberFormat="1" applyBorder="1"/>
    <xf numFmtId="0" fontId="0" fillId="0" borderId="5" xfId="0" applyBorder="1"/>
    <xf numFmtId="3" fontId="0" fillId="0" borderId="6" xfId="0" applyNumberFormat="1" applyBorder="1"/>
    <xf numFmtId="3" fontId="0" fillId="0" borderId="7" xfId="0" applyNumberFormat="1" applyBorder="1"/>
    <xf numFmtId="3" fontId="0" fillId="0" borderId="8" xfId="0" applyNumberFormat="1" applyBorder="1"/>
    <xf numFmtId="0" fontId="1" fillId="0" borderId="9" xfId="0" applyFont="1" applyBorder="1"/>
    <xf numFmtId="3" fontId="1" fillId="0" borderId="10" xfId="0" applyNumberFormat="1" applyFont="1" applyBorder="1"/>
    <xf numFmtId="0" fontId="1" fillId="0" borderId="10" xfId="0" applyFont="1" applyBorder="1"/>
    <xf numFmtId="3" fontId="1" fillId="0" borderId="11" xfId="0" applyNumberFormat="1" applyFont="1" applyBorder="1"/>
    <xf numFmtId="0" fontId="0" fillId="0" borderId="12" xfId="0" applyBorder="1"/>
    <xf numFmtId="0" fontId="0" fillId="0" borderId="4" xfId="0" applyBorder="1"/>
    <xf numFmtId="0" fontId="0" fillId="0" borderId="8" xfId="0" applyBorder="1"/>
    <xf numFmtId="0" fontId="1" fillId="0" borderId="13" xfId="0" applyFont="1" applyBorder="1"/>
    <xf numFmtId="0" fontId="1" fillId="0" borderId="14" xfId="0" applyFont="1" applyBorder="1"/>
    <xf numFmtId="0" fontId="1" fillId="0" borderId="15" xfId="0" applyFont="1" applyBorder="1"/>
    <xf numFmtId="9" fontId="0" fillId="0" borderId="1" xfId="0" applyNumberFormat="1" applyBorder="1"/>
    <xf numFmtId="0" fontId="1" fillId="0" borderId="1" xfId="0" applyFont="1" applyBorder="1"/>
    <xf numFmtId="0" fontId="0" fillId="2" borderId="1" xfId="0" applyFill="1" applyBorder="1"/>
    <xf numFmtId="0" fontId="1" fillId="2" borderId="1" xfId="0" applyFont="1" applyFill="1" applyBorder="1"/>
    <xf numFmtId="10" fontId="0" fillId="0" borderId="1" xfId="0" applyNumberFormat="1" applyBorder="1"/>
    <xf numFmtId="0" fontId="3" fillId="0" borderId="1" xfId="0" applyFont="1" applyBorder="1"/>
    <xf numFmtId="0" fontId="2" fillId="0" borderId="1" xfId="0" applyFont="1" applyBorder="1"/>
    <xf numFmtId="3" fontId="2" fillId="0" borderId="1" xfId="0" applyNumberFormat="1" applyFont="1" applyBorder="1"/>
    <xf numFmtId="3" fontId="3" fillId="0" borderId="1" xfId="0" applyNumberFormat="1" applyFont="1" applyBorder="1"/>
    <xf numFmtId="0" fontId="1" fillId="0" borderId="5" xfId="0" applyFont="1" applyBorder="1"/>
    <xf numFmtId="3" fontId="5" fillId="0" borderId="2" xfId="0" applyNumberFormat="1" applyFont="1" applyBorder="1"/>
    <xf numFmtId="1" fontId="4" fillId="2" borderId="1" xfId="0" applyNumberFormat="1" applyFont="1" applyFill="1" applyBorder="1"/>
    <xf numFmtId="3" fontId="3" fillId="0" borderId="2" xfId="0" applyNumberFormat="1" applyFont="1" applyBorder="1"/>
    <xf numFmtId="0" fontId="5" fillId="2" borderId="16" xfId="0" applyFont="1" applyFill="1" applyBorder="1"/>
    <xf numFmtId="0" fontId="5" fillId="2" borderId="17" xfId="0" applyFont="1" applyFill="1" applyBorder="1"/>
    <xf numFmtId="0" fontId="5" fillId="2" borderId="4" xfId="0" applyFont="1" applyFill="1" applyBorder="1"/>
    <xf numFmtId="1" fontId="0" fillId="2" borderId="1" xfId="0" applyNumberForma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6"/>
  <sheetViews>
    <sheetView tabSelected="1" topLeftCell="A14" workbookViewId="0">
      <selection activeCell="H34" sqref="H34"/>
    </sheetView>
  </sheetViews>
  <sheetFormatPr baseColWidth="10" defaultRowHeight="15"/>
  <cols>
    <col min="1" max="1" width="21.7109375" customWidth="1"/>
    <col min="2" max="2" width="20.42578125" customWidth="1"/>
    <col min="3" max="3" width="18.140625" customWidth="1"/>
    <col min="4" max="4" width="13.140625" customWidth="1"/>
    <col min="5" max="5" width="16" customWidth="1"/>
  </cols>
  <sheetData>
    <row r="1" spans="1:4" ht="15.75" thickBot="1"/>
    <row r="2" spans="1:4" ht="15.75" thickBot="1">
      <c r="A2" s="16" t="s">
        <v>11</v>
      </c>
      <c r="B2" s="17" t="s">
        <v>0</v>
      </c>
      <c r="C2" s="17"/>
      <c r="D2" s="18" t="s">
        <v>1</v>
      </c>
    </row>
    <row r="3" spans="1:4">
      <c r="A3" s="13"/>
      <c r="B3" s="14"/>
      <c r="C3" s="14"/>
      <c r="D3" s="15"/>
    </row>
    <row r="4" spans="1:4">
      <c r="A4" s="5" t="s">
        <v>2</v>
      </c>
      <c r="B4" s="2">
        <v>250000</v>
      </c>
      <c r="C4" s="1" t="s">
        <v>6</v>
      </c>
      <c r="D4" s="6">
        <v>142500</v>
      </c>
    </row>
    <row r="5" spans="1:4">
      <c r="A5" s="5"/>
      <c r="B5" s="2"/>
      <c r="C5" s="1" t="s">
        <v>7</v>
      </c>
      <c r="D5" s="6">
        <v>53750</v>
      </c>
    </row>
    <row r="6" spans="1:4" ht="15.75" thickBot="1">
      <c r="A6" s="5"/>
      <c r="B6" s="2"/>
      <c r="C6" s="1" t="s">
        <v>8</v>
      </c>
      <c r="D6" s="7">
        <v>53750</v>
      </c>
    </row>
    <row r="7" spans="1:4" ht="15.75" thickBot="1">
      <c r="A7" s="5"/>
      <c r="B7" s="2"/>
      <c r="C7" s="3" t="s">
        <v>12</v>
      </c>
      <c r="D7" s="4">
        <f>SUM(D4:D6)</f>
        <v>250000</v>
      </c>
    </row>
    <row r="8" spans="1:4">
      <c r="A8" s="5" t="s">
        <v>3</v>
      </c>
      <c r="B8" s="2"/>
      <c r="C8" s="1" t="s">
        <v>10</v>
      </c>
      <c r="D8" s="8"/>
    </row>
    <row r="9" spans="1:4">
      <c r="A9" s="5" t="s">
        <v>35</v>
      </c>
      <c r="B9" s="2">
        <v>3000</v>
      </c>
      <c r="C9" s="1" t="s">
        <v>10</v>
      </c>
      <c r="D9" s="6">
        <v>3000</v>
      </c>
    </row>
    <row r="10" spans="1:4" ht="15.75" thickBot="1">
      <c r="A10" s="5" t="s">
        <v>4</v>
      </c>
      <c r="B10" s="2">
        <v>300</v>
      </c>
      <c r="C10" s="1" t="s">
        <v>10</v>
      </c>
      <c r="D10" s="7">
        <v>300</v>
      </c>
    </row>
    <row r="11" spans="1:4" ht="15.75" thickBot="1">
      <c r="A11" s="5" t="s">
        <v>5</v>
      </c>
      <c r="B11" s="2">
        <v>16808</v>
      </c>
      <c r="C11" s="3" t="s">
        <v>10</v>
      </c>
      <c r="D11" s="29">
        <v>16808</v>
      </c>
    </row>
    <row r="12" spans="1:4" ht="15.75" thickBot="1">
      <c r="A12" s="28" t="s">
        <v>13</v>
      </c>
      <c r="B12" s="26">
        <v>20108</v>
      </c>
      <c r="C12" s="3" t="s">
        <v>12</v>
      </c>
      <c r="D12" s="31">
        <f>SUM(D8:D11)</f>
        <v>20108</v>
      </c>
    </row>
    <row r="13" spans="1:4">
      <c r="A13" s="5"/>
      <c r="B13" s="2"/>
      <c r="C13" s="1"/>
      <c r="D13" s="8"/>
    </row>
    <row r="14" spans="1:4">
      <c r="A14" s="5"/>
      <c r="B14" s="2"/>
      <c r="C14" s="1"/>
      <c r="D14" s="6"/>
    </row>
    <row r="15" spans="1:4" ht="15.75" thickBot="1">
      <c r="A15" s="9" t="s">
        <v>9</v>
      </c>
      <c r="B15" s="10">
        <f>B4+B12</f>
        <v>270108</v>
      </c>
      <c r="C15" s="11"/>
      <c r="D15" s="12">
        <f>D7+D12</f>
        <v>270108</v>
      </c>
    </row>
    <row r="17" spans="1:6">
      <c r="A17" s="20" t="s">
        <v>14</v>
      </c>
      <c r="B17" s="1"/>
      <c r="C17" s="1"/>
      <c r="D17" s="1"/>
      <c r="E17" s="1"/>
    </row>
    <row r="18" spans="1:6">
      <c r="A18" s="1"/>
      <c r="B18" s="1" t="s">
        <v>17</v>
      </c>
      <c r="C18" s="1" t="s">
        <v>36</v>
      </c>
      <c r="D18" s="1" t="s">
        <v>25</v>
      </c>
      <c r="E18" s="1" t="s">
        <v>29</v>
      </c>
    </row>
    <row r="19" spans="1:6">
      <c r="A19" s="1" t="s">
        <v>28</v>
      </c>
      <c r="B19" s="2">
        <v>50000</v>
      </c>
      <c r="C19" s="1"/>
      <c r="D19" s="1"/>
      <c r="E19" s="1"/>
    </row>
    <row r="20" spans="1:6">
      <c r="A20" s="1" t="s">
        <v>15</v>
      </c>
      <c r="B20" s="19">
        <v>0.56999999999999995</v>
      </c>
      <c r="C20" s="2">
        <v>28500</v>
      </c>
      <c r="D20" s="1">
        <v>2240</v>
      </c>
      <c r="E20" s="2">
        <f>C20-D20</f>
        <v>26260</v>
      </c>
    </row>
    <row r="21" spans="1:6">
      <c r="A21" s="1" t="s">
        <v>16</v>
      </c>
      <c r="B21" s="23">
        <v>0.215</v>
      </c>
      <c r="C21" s="2">
        <v>10750</v>
      </c>
      <c r="D21" s="1">
        <v>860</v>
      </c>
      <c r="E21" s="2">
        <f>C21-D21</f>
        <v>9890</v>
      </c>
    </row>
    <row r="22" spans="1:6">
      <c r="A22" s="1" t="s">
        <v>18</v>
      </c>
      <c r="B22" s="23">
        <v>0.215</v>
      </c>
      <c r="C22" s="2">
        <v>10750</v>
      </c>
      <c r="D22" s="1">
        <v>860</v>
      </c>
      <c r="E22" s="2">
        <f>C22-D22</f>
        <v>9890</v>
      </c>
    </row>
    <row r="23" spans="1:6">
      <c r="A23" s="1" t="s">
        <v>19</v>
      </c>
      <c r="B23" s="1" t="s">
        <v>24</v>
      </c>
      <c r="C23" s="2">
        <f>SUM(C20:C22)</f>
        <v>50000</v>
      </c>
      <c r="D23" s="1">
        <f>C23 *0.08</f>
        <v>4000</v>
      </c>
      <c r="E23" s="2">
        <f>C23-D23</f>
        <v>46000</v>
      </c>
    </row>
    <row r="24" spans="1:6">
      <c r="A24" s="1" t="s">
        <v>20</v>
      </c>
      <c r="B24" s="1"/>
      <c r="C24" s="1"/>
      <c r="D24" s="1"/>
      <c r="E24" s="1"/>
    </row>
    <row r="25" spans="1:6">
      <c r="A25" s="1" t="s">
        <v>21</v>
      </c>
      <c r="B25" s="1"/>
      <c r="C25" s="1"/>
      <c r="D25" s="1"/>
      <c r="E25" s="1"/>
    </row>
    <row r="26" spans="1:6">
      <c r="A26" s="19" t="s">
        <v>22</v>
      </c>
      <c r="B26" s="1"/>
      <c r="C26" s="1"/>
      <c r="D26" s="1"/>
      <c r="E26" s="1"/>
    </row>
    <row r="27" spans="1:6">
      <c r="A27" s="1" t="s">
        <v>23</v>
      </c>
      <c r="B27" s="1"/>
      <c r="C27" s="1"/>
      <c r="D27" s="1"/>
      <c r="E27" s="1"/>
    </row>
    <row r="28" spans="1:6">
      <c r="A28" s="1" t="s">
        <v>19</v>
      </c>
      <c r="B28" s="1">
        <f>50000*0.08</f>
        <v>4000</v>
      </c>
      <c r="C28" s="1"/>
      <c r="D28" s="1"/>
      <c r="E28" s="1"/>
    </row>
    <row r="29" spans="1:6">
      <c r="A29" s="1" t="s">
        <v>32</v>
      </c>
      <c r="B29" s="2">
        <f>C23-D23</f>
        <v>46000</v>
      </c>
      <c r="C29" s="1"/>
      <c r="D29" s="1"/>
      <c r="E29" s="1"/>
    </row>
    <row r="30" spans="1:6">
      <c r="A30" s="1" t="s">
        <v>26</v>
      </c>
      <c r="B30" s="1"/>
      <c r="C30" s="1"/>
      <c r="D30" s="1"/>
      <c r="E30" s="1"/>
    </row>
    <row r="31" spans="1:6">
      <c r="A31" s="1" t="s">
        <v>27</v>
      </c>
      <c r="B31" s="1"/>
      <c r="C31" s="1"/>
      <c r="D31" s="1"/>
      <c r="E31" s="1"/>
    </row>
    <row r="32" spans="1:6">
      <c r="A32" s="24" t="s">
        <v>30</v>
      </c>
      <c r="B32" s="24">
        <f>B29*0.345</f>
        <v>15869.999999999998</v>
      </c>
      <c r="C32" s="25"/>
      <c r="D32" s="26"/>
      <c r="E32" s="27"/>
      <c r="F32" t="s">
        <v>37</v>
      </c>
    </row>
    <row r="33" spans="1:5">
      <c r="A33" s="22" t="s">
        <v>15</v>
      </c>
      <c r="B33" s="21"/>
      <c r="C33" s="35">
        <f>E20*0.345</f>
        <v>9059.6999999999989</v>
      </c>
      <c r="D33" s="21"/>
      <c r="E33" s="32"/>
    </row>
    <row r="34" spans="1:5">
      <c r="A34" s="22" t="s">
        <v>33</v>
      </c>
      <c r="B34" s="21"/>
      <c r="C34" s="35">
        <f>E21*0.345</f>
        <v>3412.0499999999997</v>
      </c>
      <c r="D34" s="21"/>
      <c r="E34" s="33"/>
    </row>
    <row r="35" spans="1:5">
      <c r="A35" s="22" t="s">
        <v>34</v>
      </c>
      <c r="B35" s="21"/>
      <c r="C35" s="35">
        <f>E22*0.345</f>
        <v>3412.0499999999997</v>
      </c>
      <c r="D35" s="21"/>
      <c r="E35" s="34"/>
    </row>
    <row r="36" spans="1:5">
      <c r="A36" s="22" t="s">
        <v>31</v>
      </c>
      <c r="B36" s="21"/>
      <c r="C36" s="35">
        <f>C33+C34+C35</f>
        <v>15883.799999999997</v>
      </c>
      <c r="D36" s="21"/>
      <c r="E36" s="30"/>
    </row>
  </sheetData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evelyne</dc:creator>
  <cp:lastModifiedBy>evelyne</cp:lastModifiedBy>
  <dcterms:created xsi:type="dcterms:W3CDTF">2013-02-22T07:44:53Z</dcterms:created>
  <dcterms:modified xsi:type="dcterms:W3CDTF">2013-05-26T16:31:45Z</dcterms:modified>
</cp:coreProperties>
</file>