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0515" windowHeight="74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5" i="1"/>
  <c r="K16"/>
  <c r="K8"/>
  <c r="M20"/>
  <c r="M19"/>
  <c r="M18"/>
  <c r="M7"/>
  <c r="M6"/>
  <c r="L7"/>
  <c r="L6"/>
  <c r="M17"/>
  <c r="M5"/>
  <c r="L5"/>
  <c r="K20"/>
  <c r="K7"/>
  <c r="K6"/>
  <c r="K5"/>
  <c r="H13"/>
  <c r="J8"/>
  <c r="I8"/>
  <c r="D12"/>
  <c r="D15" s="1"/>
  <c r="D7"/>
</calcChain>
</file>

<file path=xl/sharedStrings.xml><?xml version="1.0" encoding="utf-8"?>
<sst xmlns="http://schemas.openxmlformats.org/spreadsheetml/2006/main" count="45" uniqueCount="40">
  <si>
    <t>Actif</t>
  </si>
  <si>
    <t>Passif</t>
  </si>
  <si>
    <t>Apport Maison</t>
  </si>
  <si>
    <t>Frais notaire</t>
  </si>
  <si>
    <t>Formalités</t>
  </si>
  <si>
    <t>Impôts Plus value</t>
  </si>
  <si>
    <t>parts capital ER</t>
  </si>
  <si>
    <t>parts capital Fl.</t>
  </si>
  <si>
    <t>parts capital Ax.</t>
  </si>
  <si>
    <t>SOMME</t>
  </si>
  <si>
    <t xml:space="preserve">Compte courant </t>
  </si>
  <si>
    <t>Bilan SCI</t>
  </si>
  <si>
    <t>ss-total</t>
  </si>
  <si>
    <t>Numéraire Philippe</t>
  </si>
  <si>
    <t>Calcul Impôt Plus Value</t>
  </si>
  <si>
    <t>ER</t>
  </si>
  <si>
    <t>Flavien</t>
  </si>
  <si>
    <t xml:space="preserve">Plus Value </t>
  </si>
  <si>
    <t>Axel</t>
  </si>
  <si>
    <t>Abattement  8 %</t>
  </si>
  <si>
    <t>2 % 2009</t>
  </si>
  <si>
    <t>2 % 2010</t>
  </si>
  <si>
    <t>2% 2011</t>
  </si>
  <si>
    <t>2 % 2012</t>
  </si>
  <si>
    <t>50 000 X (50000x 0,08)</t>
  </si>
  <si>
    <t>Abattement</t>
  </si>
  <si>
    <t>Taxe 19 %</t>
  </si>
  <si>
    <t>Prélèt sociaux 15,5 %</t>
  </si>
  <si>
    <t>Plus Value Brute Totale</t>
  </si>
  <si>
    <t>PV net Taxable</t>
  </si>
  <si>
    <t>Taxe totale 34,5 %</t>
  </si>
  <si>
    <t>Total Impôt</t>
  </si>
  <si>
    <t>Net Taxab</t>
  </si>
  <si>
    <t>si Abat 10%</t>
  </si>
  <si>
    <t>En juil 2013</t>
  </si>
  <si>
    <t>PV Nette taxable totale</t>
  </si>
  <si>
    <t xml:space="preserve">Impot Flavien </t>
  </si>
  <si>
    <t>Impot Axel</t>
  </si>
  <si>
    <t>Notaire</t>
  </si>
  <si>
    <t>Répartition P-value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</si>
</sst>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3" xfId="0" applyBorder="1"/>
    <xf numFmtId="3" fontId="0" fillId="0" borderId="2" xfId="0" applyNumberFormat="1" applyBorder="1"/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8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7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10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1" fillId="0" borderId="5" xfId="0" applyFont="1" applyBorder="1"/>
    <xf numFmtId="0" fontId="5" fillId="0" borderId="0" xfId="0" applyFont="1"/>
    <xf numFmtId="3" fontId="5" fillId="0" borderId="2" xfId="0" applyNumberFormat="1" applyFont="1" applyBorder="1"/>
    <xf numFmtId="1" fontId="4" fillId="2" borderId="1" xfId="0" applyNumberFormat="1" applyFont="1" applyFill="1" applyBorder="1"/>
    <xf numFmtId="3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D18" sqref="D18"/>
    </sheetView>
  </sheetViews>
  <sheetFormatPr baseColWidth="10" defaultRowHeight="15"/>
  <cols>
    <col min="1" max="1" width="21.7109375" customWidth="1"/>
    <col min="2" max="2" width="15" customWidth="1"/>
    <col min="3" max="3" width="16.140625" customWidth="1"/>
    <col min="4" max="4" width="13.140625" customWidth="1"/>
    <col min="7" max="7" width="20.42578125" customWidth="1"/>
    <col min="8" max="8" width="19.140625" customWidth="1"/>
    <col min="9" max="9" width="17.7109375" customWidth="1"/>
    <col min="10" max="10" width="13.42578125" customWidth="1"/>
    <col min="11" max="11" width="14" customWidth="1"/>
  </cols>
  <sheetData>
    <row r="1" spans="1:13" ht="15.75" thickBot="1"/>
    <row r="2" spans="1:13" ht="15.75" thickBot="1">
      <c r="A2" s="16" t="s">
        <v>11</v>
      </c>
      <c r="B2" s="17" t="s">
        <v>0</v>
      </c>
      <c r="C2" s="17"/>
      <c r="D2" s="18" t="s">
        <v>1</v>
      </c>
      <c r="G2" s="22" t="s">
        <v>14</v>
      </c>
      <c r="H2" s="1"/>
      <c r="I2" s="1"/>
      <c r="J2" s="1"/>
      <c r="K2" s="1"/>
      <c r="L2" s="1" t="s">
        <v>34</v>
      </c>
      <c r="M2" s="19">
        <v>41456</v>
      </c>
    </row>
    <row r="3" spans="1:13">
      <c r="A3" s="13"/>
      <c r="B3" s="14"/>
      <c r="C3" s="14"/>
      <c r="D3" s="15"/>
      <c r="G3" s="1"/>
      <c r="H3" s="1" t="s">
        <v>17</v>
      </c>
      <c r="I3" s="1" t="s">
        <v>39</v>
      </c>
      <c r="J3" s="1" t="s">
        <v>25</v>
      </c>
      <c r="K3" s="1" t="s">
        <v>29</v>
      </c>
      <c r="L3" s="1" t="s">
        <v>33</v>
      </c>
      <c r="M3" s="1" t="s">
        <v>32</v>
      </c>
    </row>
    <row r="4" spans="1:13">
      <c r="A4" s="5" t="s">
        <v>2</v>
      </c>
      <c r="B4" s="2">
        <v>250000</v>
      </c>
      <c r="C4" s="1" t="s">
        <v>6</v>
      </c>
      <c r="D4" s="6">
        <v>142500</v>
      </c>
      <c r="G4" s="1" t="s">
        <v>28</v>
      </c>
      <c r="H4" s="2">
        <v>50000</v>
      </c>
      <c r="I4" s="1"/>
      <c r="J4" s="1"/>
      <c r="K4" s="1"/>
      <c r="L4" s="1"/>
      <c r="M4" s="1"/>
    </row>
    <row r="5" spans="1:13">
      <c r="A5" s="5"/>
      <c r="B5" s="2"/>
      <c r="C5" s="1" t="s">
        <v>7</v>
      </c>
      <c r="D5" s="6">
        <v>53750</v>
      </c>
      <c r="G5" s="1" t="s">
        <v>15</v>
      </c>
      <c r="H5" s="20">
        <v>0.56999999999999995</v>
      </c>
      <c r="I5" s="2">
        <v>28500</v>
      </c>
      <c r="J5" s="1">
        <v>2240</v>
      </c>
      <c r="K5" s="2">
        <f>I5-J5</f>
        <v>26260</v>
      </c>
      <c r="L5" s="1">
        <f>I5*0.1</f>
        <v>2850</v>
      </c>
      <c r="M5" s="2">
        <f>I5-L5</f>
        <v>25650</v>
      </c>
    </row>
    <row r="6" spans="1:13" ht="15.75" thickBot="1">
      <c r="A6" s="5"/>
      <c r="B6" s="2"/>
      <c r="C6" s="1" t="s">
        <v>8</v>
      </c>
      <c r="D6" s="7">
        <v>53750</v>
      </c>
      <c r="G6" s="1" t="s">
        <v>16</v>
      </c>
      <c r="H6" s="25">
        <v>0.215</v>
      </c>
      <c r="I6" s="2">
        <v>10750</v>
      </c>
      <c r="J6" s="1">
        <v>860</v>
      </c>
      <c r="K6" s="2">
        <f>I6-J6</f>
        <v>9890</v>
      </c>
      <c r="L6" s="1">
        <f>I6*0.1</f>
        <v>1075</v>
      </c>
      <c r="M6" s="2">
        <f>I6-L6</f>
        <v>9675</v>
      </c>
    </row>
    <row r="7" spans="1:13" ht="15.75" thickBot="1">
      <c r="A7" s="5"/>
      <c r="B7" s="2"/>
      <c r="C7" s="3" t="s">
        <v>12</v>
      </c>
      <c r="D7" s="4">
        <f>SUM(D4:D6)</f>
        <v>250000</v>
      </c>
      <c r="G7" s="1" t="s">
        <v>18</v>
      </c>
      <c r="H7" s="25">
        <v>0.215</v>
      </c>
      <c r="I7" s="2">
        <v>10750</v>
      </c>
      <c r="J7" s="1">
        <v>860</v>
      </c>
      <c r="K7" s="2">
        <f>I7-J7</f>
        <v>9890</v>
      </c>
      <c r="L7" s="1">
        <f>I7*0.1</f>
        <v>1075</v>
      </c>
      <c r="M7" s="2">
        <f>I7-L7</f>
        <v>9675</v>
      </c>
    </row>
    <row r="8" spans="1:13">
      <c r="A8" s="5" t="s">
        <v>3</v>
      </c>
      <c r="B8" s="2"/>
      <c r="C8" s="1" t="s">
        <v>10</v>
      </c>
      <c r="D8" s="8"/>
      <c r="G8" s="1" t="s">
        <v>19</v>
      </c>
      <c r="H8" s="1" t="s">
        <v>24</v>
      </c>
      <c r="I8" s="2">
        <f>SUM(I5:I7)</f>
        <v>50000</v>
      </c>
      <c r="J8" s="1">
        <f>I8 *0.08</f>
        <v>4000</v>
      </c>
      <c r="K8" s="2">
        <f>I8-J8</f>
        <v>46000</v>
      </c>
      <c r="L8" s="1"/>
      <c r="M8" s="1"/>
    </row>
    <row r="9" spans="1:13">
      <c r="A9" s="5" t="s">
        <v>38</v>
      </c>
      <c r="B9" s="2">
        <v>3000</v>
      </c>
      <c r="C9" s="1" t="s">
        <v>10</v>
      </c>
      <c r="D9" s="6">
        <v>3000</v>
      </c>
      <c r="G9" s="1" t="s">
        <v>20</v>
      </c>
      <c r="H9" s="1"/>
      <c r="I9" s="1"/>
      <c r="J9" s="1"/>
      <c r="K9" s="1"/>
      <c r="L9" s="1"/>
      <c r="M9" s="1"/>
    </row>
    <row r="10" spans="1:13" ht="15.75" thickBot="1">
      <c r="A10" s="5" t="s">
        <v>4</v>
      </c>
      <c r="B10" s="2">
        <v>300</v>
      </c>
      <c r="C10" s="1" t="s">
        <v>10</v>
      </c>
      <c r="D10" s="7">
        <v>300</v>
      </c>
      <c r="G10" s="1" t="s">
        <v>21</v>
      </c>
      <c r="H10" s="1"/>
      <c r="I10" s="1"/>
      <c r="J10" s="1"/>
      <c r="K10" s="1"/>
      <c r="L10" s="1"/>
      <c r="M10" s="1"/>
    </row>
    <row r="11" spans="1:13" ht="15.75" thickBot="1">
      <c r="A11" s="5" t="s">
        <v>5</v>
      </c>
      <c r="B11" s="2">
        <v>16808</v>
      </c>
      <c r="C11" s="3" t="s">
        <v>10</v>
      </c>
      <c r="D11" s="32">
        <v>16808</v>
      </c>
      <c r="G11" s="20" t="s">
        <v>22</v>
      </c>
      <c r="H11" s="1"/>
      <c r="I11" s="1"/>
      <c r="J11" s="1"/>
      <c r="K11" s="1"/>
      <c r="L11" s="1"/>
      <c r="M11" s="1"/>
    </row>
    <row r="12" spans="1:13" ht="15.75" thickBot="1">
      <c r="A12" s="30" t="s">
        <v>13</v>
      </c>
      <c r="B12" s="28">
        <v>20108</v>
      </c>
      <c r="C12" s="3" t="s">
        <v>12</v>
      </c>
      <c r="D12" s="34">
        <f>SUM(D8:D11)</f>
        <v>20108</v>
      </c>
      <c r="G12" s="1" t="s">
        <v>23</v>
      </c>
      <c r="H12" s="1"/>
      <c r="I12" s="1"/>
      <c r="J12" s="1"/>
      <c r="K12" s="1"/>
      <c r="L12" s="1"/>
      <c r="M12" s="1"/>
    </row>
    <row r="13" spans="1:13">
      <c r="A13" s="5"/>
      <c r="B13" s="2"/>
      <c r="C13" s="1"/>
      <c r="D13" s="8"/>
      <c r="G13" s="1" t="s">
        <v>35</v>
      </c>
      <c r="H13" s="2">
        <f>I5-J5</f>
        <v>26260</v>
      </c>
      <c r="I13" s="1"/>
      <c r="J13" s="1"/>
      <c r="K13" s="1"/>
      <c r="L13" s="1"/>
      <c r="M13" s="1"/>
    </row>
    <row r="14" spans="1:13">
      <c r="A14" s="5"/>
      <c r="B14" s="2"/>
      <c r="C14" s="1"/>
      <c r="D14" s="6"/>
      <c r="G14" s="1" t="s">
        <v>26</v>
      </c>
      <c r="H14" s="1"/>
      <c r="I14" s="1"/>
      <c r="J14" s="1"/>
      <c r="K14" s="1"/>
      <c r="L14" s="1"/>
      <c r="M14" s="1"/>
    </row>
    <row r="15" spans="1:13" ht="15.75" thickBot="1">
      <c r="A15" s="9" t="s">
        <v>9</v>
      </c>
      <c r="B15" s="10">
        <f>B4+B12</f>
        <v>270108</v>
      </c>
      <c r="C15" s="11"/>
      <c r="D15" s="12">
        <f>D7+D12</f>
        <v>270108</v>
      </c>
      <c r="G15" s="1" t="s">
        <v>27</v>
      </c>
      <c r="H15" s="1"/>
      <c r="I15" s="1"/>
      <c r="J15" s="1"/>
      <c r="K15" s="1"/>
      <c r="L15" s="1"/>
      <c r="M15" s="1"/>
    </row>
    <row r="16" spans="1:13">
      <c r="G16" s="26" t="s">
        <v>30</v>
      </c>
      <c r="H16" s="27"/>
      <c r="I16" s="27"/>
      <c r="J16" s="28"/>
      <c r="K16" s="29">
        <f>K8*0.345</f>
        <v>15869.999999999998</v>
      </c>
      <c r="L16" s="1"/>
      <c r="M16" s="1"/>
    </row>
    <row r="17" spans="7:13">
      <c r="G17" s="24" t="s">
        <v>15</v>
      </c>
      <c r="H17" s="23"/>
      <c r="I17" s="23"/>
      <c r="J17" s="23"/>
      <c r="K17" s="31">
        <v>9834</v>
      </c>
      <c r="L17" s="1"/>
      <c r="M17" s="21">
        <f>M5*0.345</f>
        <v>8849.25</v>
      </c>
    </row>
    <row r="18" spans="7:13">
      <c r="G18" s="24" t="s">
        <v>36</v>
      </c>
      <c r="H18" s="23"/>
      <c r="I18" s="23"/>
      <c r="J18" s="23"/>
      <c r="K18" s="31">
        <v>3487</v>
      </c>
      <c r="L18" s="1"/>
      <c r="M18" s="21">
        <f>M6*0.345</f>
        <v>3337.8749999999995</v>
      </c>
    </row>
    <row r="19" spans="7:13">
      <c r="G19" s="24" t="s">
        <v>37</v>
      </c>
      <c r="H19" s="23"/>
      <c r="I19" s="23"/>
      <c r="J19" s="23"/>
      <c r="K19" s="31">
        <v>3487</v>
      </c>
      <c r="L19" s="1"/>
      <c r="M19" s="21">
        <f>M7*0.345</f>
        <v>3337.8749999999995</v>
      </c>
    </row>
    <row r="20" spans="7:13">
      <c r="G20" s="24" t="s">
        <v>31</v>
      </c>
      <c r="H20" s="23"/>
      <c r="I20" s="23"/>
      <c r="J20" s="23"/>
      <c r="K20" s="33">
        <f>SUM(K17:K19)</f>
        <v>16808</v>
      </c>
      <c r="L20" s="1"/>
      <c r="M20" s="1">
        <f>SUM(M17:M19)</f>
        <v>15525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2013-02-22T07:44:53Z</dcterms:created>
  <dcterms:modified xsi:type="dcterms:W3CDTF">2013-02-24T14:54:12Z</dcterms:modified>
</cp:coreProperties>
</file>