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1-Activité de PSPPE\Activités collectives\"/>
    </mc:Choice>
  </mc:AlternateContent>
  <bookViews>
    <workbookView xWindow="240" yWindow="30" windowWidth="19440" windowHeight="8010" activeTab="2"/>
  </bookViews>
  <sheets>
    <sheet name="Fiche contact" sheetId="1" r:id="rId1"/>
    <sheet name="Calcul Ateliers renta" sheetId="2" r:id="rId2"/>
    <sheet name="Dimanche Santé Intégrative" sheetId="4" r:id="rId3"/>
    <sheet name="Tarifs Public" sheetId="3" r:id="rId4"/>
  </sheets>
  <definedNames>
    <definedName name="_xlnm.Print_Area" localSheetId="0">'Fiche contact'!$A$1:$C$20</definedName>
    <definedName name="_xlnm.Print_Area" localSheetId="3">'Tarifs Public'!$B$1:$I$12</definedName>
  </definedNames>
  <calcPr calcId="152511"/>
</workbook>
</file>

<file path=xl/calcChain.xml><?xml version="1.0" encoding="utf-8"?>
<calcChain xmlns="http://schemas.openxmlformats.org/spreadsheetml/2006/main">
  <c r="D18" i="4" l="1"/>
  <c r="C18" i="4"/>
  <c r="B18" i="4"/>
  <c r="B22" i="4"/>
  <c r="B21" i="4"/>
  <c r="B20" i="4"/>
  <c r="B19" i="4"/>
  <c r="L6" i="2" l="1"/>
  <c r="K9" i="2"/>
  <c r="K10" i="2"/>
  <c r="D13" i="2"/>
  <c r="E13" i="2"/>
  <c r="F13" i="2"/>
  <c r="G13" i="2"/>
  <c r="H13" i="2"/>
  <c r="I13" i="2"/>
  <c r="J13" i="2"/>
  <c r="K13" i="2"/>
  <c r="L13" i="2"/>
  <c r="L12" i="2" l="1"/>
  <c r="M12" i="2" s="1"/>
  <c r="J12" i="2"/>
  <c r="G12" i="2"/>
  <c r="K12" i="2"/>
  <c r="L8" i="2"/>
  <c r="L11" i="2"/>
  <c r="G11" i="2"/>
  <c r="K11" i="2"/>
  <c r="M11" i="2" s="1"/>
  <c r="G10" i="2"/>
  <c r="L10" i="2"/>
  <c r="G7" i="2"/>
  <c r="K7" i="2" s="1"/>
  <c r="M7" i="2" s="1"/>
  <c r="G8" i="2"/>
  <c r="K8" i="2" s="1"/>
  <c r="G9" i="2"/>
  <c r="G6" i="2"/>
  <c r="L7" i="2"/>
  <c r="L9" i="2"/>
  <c r="K6" i="2"/>
  <c r="M6" i="2" s="1"/>
  <c r="M13" i="2" s="1"/>
  <c r="M8" i="2" l="1"/>
  <c r="M9" i="2"/>
  <c r="M10" i="2"/>
</calcChain>
</file>

<file path=xl/sharedStrings.xml><?xml version="1.0" encoding="utf-8"?>
<sst xmlns="http://schemas.openxmlformats.org/spreadsheetml/2006/main" count="139" uniqueCount="84">
  <si>
    <t>Nom :</t>
  </si>
  <si>
    <t>Email:</t>
  </si>
  <si>
    <t>Prénom :</t>
  </si>
  <si>
    <t>Tel :</t>
  </si>
  <si>
    <t>Adresse:</t>
  </si>
  <si>
    <t xml:space="preserve"> Intéressé par :</t>
  </si>
  <si>
    <t>Prog. Personnalisé de remise en santé</t>
  </si>
  <si>
    <t>Ateliers collectifs</t>
  </si>
  <si>
    <t>Kangen</t>
  </si>
  <si>
    <t>Healy</t>
  </si>
  <si>
    <t>Verbatim</t>
  </si>
  <si>
    <t>Wellness Day 10 octobre</t>
  </si>
  <si>
    <t>Recrutement Praticiens</t>
  </si>
  <si>
    <t>Inscriptions au Pôle santé</t>
  </si>
  <si>
    <t>Particulier - Association - Entreprise</t>
  </si>
  <si>
    <t>Recevoir Guide et lettre Informations</t>
  </si>
  <si>
    <t>FICHE CONTACTS ACCUEIL VILLAGE DES ASSOCIATIONS</t>
  </si>
  <si>
    <t>Conférence 18-09 à Paris</t>
  </si>
  <si>
    <t>ATELIERS COLLECTIFS A VISEE THERAPEUTIQUE</t>
  </si>
  <si>
    <t>ACTIVITE</t>
  </si>
  <si>
    <t>PRATICIEN</t>
  </si>
  <si>
    <t>NOMBRE SEANCES</t>
  </si>
  <si>
    <t>Nathalie Uzan</t>
  </si>
  <si>
    <t>PRIX / SEANCE / STAGIAIRE</t>
  </si>
  <si>
    <t>1H30</t>
  </si>
  <si>
    <t>YOGA</t>
  </si>
  <si>
    <t>QI GONG</t>
  </si>
  <si>
    <t>COLLAGE</t>
  </si>
  <si>
    <t>DANSE THERAPIE</t>
  </si>
  <si>
    <t>AROMA-PHYTO</t>
  </si>
  <si>
    <t>FLEURS DE BACH</t>
  </si>
  <si>
    <t>Equilibre au Travail</t>
  </si>
  <si>
    <t>Emelyne Humez</t>
  </si>
  <si>
    <t>1H</t>
  </si>
  <si>
    <t>TOTAL PSPPE</t>
  </si>
  <si>
    <t>RECETTE TOTAL</t>
  </si>
  <si>
    <t>D. Assemaine / D. Lyon</t>
  </si>
  <si>
    <t>PRIX DU STAGE / PERSONNE</t>
  </si>
  <si>
    <t>Carole Fournaise</t>
  </si>
  <si>
    <t>Prix horaire du prat.</t>
  </si>
  <si>
    <t>Salaire total prat.</t>
  </si>
  <si>
    <t>Pascale</t>
  </si>
  <si>
    <t>2H</t>
  </si>
  <si>
    <t>Fériale Daoudi</t>
  </si>
  <si>
    <t>DUREE / SEANCE en Heure</t>
  </si>
  <si>
    <t>Tarifs Public</t>
  </si>
  <si>
    <t>Durée/séance</t>
  </si>
  <si>
    <t>Frais sup./participant</t>
  </si>
  <si>
    <t>4H</t>
  </si>
  <si>
    <t>NBRE SEANCES</t>
  </si>
  <si>
    <t>NBRE STAGIAIRES</t>
  </si>
  <si>
    <t>Pascale Saly-Giocanti</t>
  </si>
  <si>
    <t>Nbre heures / praticien</t>
  </si>
  <si>
    <t>FRAIS /stagiaire</t>
  </si>
  <si>
    <t>TOTAL</t>
  </si>
  <si>
    <t>Nathalie Uzan/Binôme</t>
  </si>
  <si>
    <t>Les dimanches de remise en santé</t>
  </si>
  <si>
    <t>HORAIRES</t>
  </si>
  <si>
    <t>PRATIQUES</t>
  </si>
  <si>
    <t>Phyto/Aroma Feriale</t>
  </si>
  <si>
    <t>THEME</t>
  </si>
  <si>
    <t>Massage énergétique         Isabelle Yang</t>
  </si>
  <si>
    <t>Shiatsu                         D Lyon</t>
  </si>
  <si>
    <t>14 H</t>
  </si>
  <si>
    <t>14 H 30</t>
  </si>
  <si>
    <t>15 H</t>
  </si>
  <si>
    <t>15 H 30</t>
  </si>
  <si>
    <t>16 H</t>
  </si>
  <si>
    <t>16 H 30</t>
  </si>
  <si>
    <t>17 H</t>
  </si>
  <si>
    <t>17 H 30</t>
  </si>
  <si>
    <t>18 H</t>
  </si>
  <si>
    <t xml:space="preserve">3 packs </t>
  </si>
  <si>
    <t>1 pack 60 € = 3 soins individ. X 30 min</t>
  </si>
  <si>
    <t>1 pack 40 € = 2 soins individ. X 30 min</t>
  </si>
  <si>
    <t>1 pack 20 € = 1 atelier col. 1H</t>
  </si>
  <si>
    <t>Total pers.</t>
  </si>
  <si>
    <t>36 soins/3</t>
  </si>
  <si>
    <t>Gain = 120€/ professionnel</t>
  </si>
  <si>
    <t>EFT  Evelyne</t>
  </si>
  <si>
    <t>Fleurs de Bach et MTChinoise</t>
  </si>
  <si>
    <t>Entretenir sa vitalité et renforcer son système immunitaire</t>
  </si>
  <si>
    <t>Plus envoi du guide de santé</t>
  </si>
  <si>
    <t>Nbre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</si>
</sst>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workbookViewId="0">
      <selection activeCell="D4" sqref="D4"/>
    </sheetView>
  </sheetViews>
  <sheetFormatPr baseColWidth="10" defaultRowHeight="15" x14ac:dyDescent="0.25"/>
  <cols>
    <col min="1" max="3" width="45.7109375" customWidth="1"/>
  </cols>
  <sheetData>
    <row r="1" spans="1:3" ht="39.75" customHeight="1" x14ac:dyDescent="0.25">
      <c r="A1" s="4"/>
      <c r="B1" s="5" t="s">
        <v>16</v>
      </c>
      <c r="C1" s="6"/>
    </row>
    <row r="2" spans="1:3" ht="39.75" customHeight="1" x14ac:dyDescent="0.25">
      <c r="A2" s="7" t="s">
        <v>14</v>
      </c>
      <c r="B2" s="2" t="s">
        <v>14</v>
      </c>
      <c r="C2" s="8" t="s">
        <v>14</v>
      </c>
    </row>
    <row r="3" spans="1:3" ht="39.75" customHeight="1" x14ac:dyDescent="0.25">
      <c r="A3" s="9" t="s">
        <v>0</v>
      </c>
      <c r="B3" s="1" t="s">
        <v>0</v>
      </c>
      <c r="C3" s="10" t="s">
        <v>0</v>
      </c>
    </row>
    <row r="4" spans="1:3" ht="39.75" customHeight="1" x14ac:dyDescent="0.25">
      <c r="A4" s="9" t="s">
        <v>2</v>
      </c>
      <c r="B4" s="1" t="s">
        <v>2</v>
      </c>
      <c r="C4" s="10" t="s">
        <v>2</v>
      </c>
    </row>
    <row r="5" spans="1:3" ht="33.75" customHeight="1" x14ac:dyDescent="0.25">
      <c r="A5" s="9" t="s">
        <v>3</v>
      </c>
      <c r="B5" s="1" t="s">
        <v>3</v>
      </c>
      <c r="C5" s="10" t="s">
        <v>3</v>
      </c>
    </row>
    <row r="6" spans="1:3" ht="29.25" customHeight="1" x14ac:dyDescent="0.25">
      <c r="A6" s="9" t="s">
        <v>4</v>
      </c>
      <c r="B6" s="1" t="s">
        <v>4</v>
      </c>
      <c r="C6" s="10" t="s">
        <v>4</v>
      </c>
    </row>
    <row r="7" spans="1:3" ht="29.25" customHeight="1" x14ac:dyDescent="0.25">
      <c r="A7" s="9"/>
      <c r="B7" s="1"/>
      <c r="C7" s="10"/>
    </row>
    <row r="8" spans="1:3" ht="25.5" customHeight="1" x14ac:dyDescent="0.25">
      <c r="A8" s="9" t="s">
        <v>1</v>
      </c>
      <c r="B8" s="1" t="s">
        <v>1</v>
      </c>
      <c r="C8" s="10" t="s">
        <v>1</v>
      </c>
    </row>
    <row r="9" spans="1:3" x14ac:dyDescent="0.25">
      <c r="A9" s="11" t="s">
        <v>5</v>
      </c>
      <c r="B9" s="3" t="s">
        <v>5</v>
      </c>
      <c r="C9" s="12" t="s">
        <v>5</v>
      </c>
    </row>
    <row r="10" spans="1:3" x14ac:dyDescent="0.25">
      <c r="A10" s="9" t="s">
        <v>12</v>
      </c>
      <c r="B10" s="1" t="s">
        <v>12</v>
      </c>
      <c r="C10" s="10" t="s">
        <v>12</v>
      </c>
    </row>
    <row r="11" spans="1:3" x14ac:dyDescent="0.25">
      <c r="A11" s="9" t="s">
        <v>6</v>
      </c>
      <c r="B11" s="1" t="s">
        <v>6</v>
      </c>
      <c r="C11" s="10" t="s">
        <v>6</v>
      </c>
    </row>
    <row r="12" spans="1:3" x14ac:dyDescent="0.25">
      <c r="A12" s="9" t="s">
        <v>7</v>
      </c>
      <c r="B12" s="1" t="s">
        <v>7</v>
      </c>
      <c r="C12" s="10" t="s">
        <v>7</v>
      </c>
    </row>
    <row r="13" spans="1:3" x14ac:dyDescent="0.25">
      <c r="A13" s="9" t="s">
        <v>8</v>
      </c>
      <c r="B13" s="1" t="s">
        <v>8</v>
      </c>
      <c r="C13" s="10" t="s">
        <v>8</v>
      </c>
    </row>
    <row r="14" spans="1:3" x14ac:dyDescent="0.25">
      <c r="A14" s="9" t="s">
        <v>9</v>
      </c>
      <c r="B14" s="1" t="s">
        <v>9</v>
      </c>
      <c r="C14" s="10" t="s">
        <v>9</v>
      </c>
    </row>
    <row r="15" spans="1:3" x14ac:dyDescent="0.25">
      <c r="A15" s="9" t="s">
        <v>10</v>
      </c>
      <c r="B15" s="1" t="s">
        <v>10</v>
      </c>
      <c r="C15" s="10" t="s">
        <v>10</v>
      </c>
    </row>
    <row r="16" spans="1:3" x14ac:dyDescent="0.25">
      <c r="A16" s="9" t="s">
        <v>11</v>
      </c>
      <c r="B16" s="1" t="s">
        <v>11</v>
      </c>
      <c r="C16" s="10" t="s">
        <v>11</v>
      </c>
    </row>
    <row r="17" spans="1:3" x14ac:dyDescent="0.25">
      <c r="A17" s="9" t="s">
        <v>17</v>
      </c>
      <c r="B17" s="1" t="s">
        <v>17</v>
      </c>
      <c r="C17" s="10" t="s">
        <v>17</v>
      </c>
    </row>
    <row r="18" spans="1:3" x14ac:dyDescent="0.25">
      <c r="A18" s="9" t="s">
        <v>15</v>
      </c>
      <c r="B18" s="1" t="s">
        <v>15</v>
      </c>
      <c r="C18" s="10" t="s">
        <v>15</v>
      </c>
    </row>
    <row r="19" spans="1:3" x14ac:dyDescent="0.25">
      <c r="A19" s="9" t="s">
        <v>13</v>
      </c>
      <c r="B19" s="1" t="s">
        <v>13</v>
      </c>
      <c r="C19" s="10" t="s">
        <v>13</v>
      </c>
    </row>
    <row r="20" spans="1:3" ht="30" customHeight="1" thickBot="1" x14ac:dyDescent="0.3">
      <c r="A20" s="13"/>
      <c r="B20" s="14"/>
      <c r="C20" s="15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A8" zoomScale="115" zoomScaleNormal="115" workbookViewId="0">
      <selection activeCell="E4" sqref="E4"/>
    </sheetView>
  </sheetViews>
  <sheetFormatPr baseColWidth="10" defaultRowHeight="15" x14ac:dyDescent="0.25"/>
  <cols>
    <col min="1" max="1" width="5.85546875" customWidth="1"/>
    <col min="2" max="2" width="12" customWidth="1"/>
    <col min="3" max="3" width="14.140625" customWidth="1"/>
    <col min="4" max="4" width="10.140625" customWidth="1"/>
    <col min="5" max="5" width="9.42578125" customWidth="1"/>
    <col min="6" max="6" width="12.42578125" customWidth="1"/>
    <col min="7" max="7" width="13.85546875" customWidth="1"/>
    <col min="8" max="8" width="10.140625" customWidth="1"/>
    <col min="9" max="9" width="10.42578125" customWidth="1"/>
    <col min="10" max="10" width="11.28515625" customWidth="1"/>
    <col min="11" max="11" width="9.140625" customWidth="1"/>
    <col min="12" max="12" width="10.85546875" customWidth="1"/>
    <col min="13" max="13" width="11" customWidth="1"/>
    <col min="14" max="14" width="9.42578125" customWidth="1"/>
  </cols>
  <sheetData>
    <row r="2" spans="1:14" x14ac:dyDescent="0.25">
      <c r="B2" s="16" t="s">
        <v>18</v>
      </c>
    </row>
    <row r="5" spans="1:14" ht="39" x14ac:dyDescent="0.25">
      <c r="A5" s="22"/>
      <c r="B5" s="23" t="s">
        <v>19</v>
      </c>
      <c r="C5" s="23" t="s">
        <v>20</v>
      </c>
      <c r="D5" s="24" t="s">
        <v>50</v>
      </c>
      <c r="E5" s="24" t="s">
        <v>21</v>
      </c>
      <c r="F5" s="24" t="s">
        <v>23</v>
      </c>
      <c r="G5" s="24" t="s">
        <v>37</v>
      </c>
      <c r="H5" s="24" t="s">
        <v>44</v>
      </c>
      <c r="I5" s="24" t="s">
        <v>39</v>
      </c>
      <c r="J5" s="24" t="s">
        <v>52</v>
      </c>
      <c r="K5" s="24" t="s">
        <v>35</v>
      </c>
      <c r="L5" s="24" t="s">
        <v>40</v>
      </c>
      <c r="M5" s="24" t="s">
        <v>34</v>
      </c>
      <c r="N5" s="24" t="s">
        <v>53</v>
      </c>
    </row>
    <row r="6" spans="1:14" ht="30" x14ac:dyDescent="0.25">
      <c r="A6">
        <v>1</v>
      </c>
      <c r="B6" s="25" t="s">
        <v>31</v>
      </c>
      <c r="C6" s="25" t="s">
        <v>55</v>
      </c>
      <c r="D6">
        <v>5</v>
      </c>
      <c r="E6">
        <v>5</v>
      </c>
      <c r="F6">
        <v>50</v>
      </c>
      <c r="G6">
        <f>F6*E6</f>
        <v>250</v>
      </c>
      <c r="H6">
        <v>2</v>
      </c>
      <c r="I6">
        <v>50</v>
      </c>
      <c r="J6">
        <v>10</v>
      </c>
      <c r="K6">
        <f t="shared" ref="K6:K12" si="0">G6*D6</f>
        <v>1250</v>
      </c>
      <c r="L6">
        <f t="shared" ref="L6:L12" si="1">J6*I6</f>
        <v>500</v>
      </c>
      <c r="M6">
        <f t="shared" ref="M6:M8" si="2">K6-L6</f>
        <v>750</v>
      </c>
    </row>
    <row r="7" spans="1:14" ht="30" x14ac:dyDescent="0.25">
      <c r="A7">
        <v>2</v>
      </c>
      <c r="B7" s="25" t="s">
        <v>25</v>
      </c>
      <c r="C7" s="25" t="s">
        <v>32</v>
      </c>
      <c r="D7">
        <v>10</v>
      </c>
      <c r="E7">
        <v>10</v>
      </c>
      <c r="F7">
        <v>25</v>
      </c>
      <c r="G7">
        <f t="shared" ref="G7:G12" si="3">F7*E7</f>
        <v>250</v>
      </c>
      <c r="H7">
        <v>1</v>
      </c>
      <c r="I7">
        <v>50</v>
      </c>
      <c r="J7">
        <v>10</v>
      </c>
      <c r="K7">
        <f t="shared" si="0"/>
        <v>2500</v>
      </c>
      <c r="L7">
        <f t="shared" si="1"/>
        <v>500</v>
      </c>
      <c r="M7">
        <f t="shared" si="2"/>
        <v>2000</v>
      </c>
    </row>
    <row r="8" spans="1:14" ht="30" x14ac:dyDescent="0.25">
      <c r="A8">
        <v>3</v>
      </c>
      <c r="B8" s="25" t="s">
        <v>26</v>
      </c>
      <c r="C8" s="25" t="s">
        <v>36</v>
      </c>
      <c r="D8">
        <v>10</v>
      </c>
      <c r="E8">
        <v>10</v>
      </c>
      <c r="F8">
        <v>25</v>
      </c>
      <c r="G8">
        <f t="shared" si="3"/>
        <v>250</v>
      </c>
      <c r="H8">
        <v>1</v>
      </c>
      <c r="I8">
        <v>50</v>
      </c>
      <c r="J8">
        <v>10</v>
      </c>
      <c r="K8">
        <f t="shared" si="0"/>
        <v>2500</v>
      </c>
      <c r="L8">
        <f t="shared" si="1"/>
        <v>500</v>
      </c>
      <c r="M8">
        <f t="shared" si="2"/>
        <v>2000</v>
      </c>
    </row>
    <row r="9" spans="1:14" ht="30" x14ac:dyDescent="0.25">
      <c r="A9">
        <v>4</v>
      </c>
      <c r="B9" s="25" t="s">
        <v>27</v>
      </c>
      <c r="C9" s="25" t="s">
        <v>38</v>
      </c>
      <c r="D9">
        <v>4</v>
      </c>
      <c r="E9">
        <v>5</v>
      </c>
      <c r="F9">
        <v>40</v>
      </c>
      <c r="G9">
        <f t="shared" si="3"/>
        <v>200</v>
      </c>
      <c r="H9">
        <v>4</v>
      </c>
      <c r="I9">
        <v>32.5</v>
      </c>
      <c r="J9">
        <v>20</v>
      </c>
      <c r="K9">
        <f>G9*D9</f>
        <v>800</v>
      </c>
      <c r="L9">
        <f t="shared" si="1"/>
        <v>650</v>
      </c>
      <c r="M9">
        <f>K9-L9</f>
        <v>150</v>
      </c>
      <c r="N9">
        <v>40</v>
      </c>
    </row>
    <row r="10" spans="1:14" ht="30" x14ac:dyDescent="0.25">
      <c r="A10">
        <v>5</v>
      </c>
      <c r="B10" s="25" t="s">
        <v>28</v>
      </c>
      <c r="C10" s="25" t="s">
        <v>41</v>
      </c>
      <c r="D10">
        <v>10</v>
      </c>
      <c r="E10">
        <v>5</v>
      </c>
      <c r="F10">
        <v>50</v>
      </c>
      <c r="G10">
        <f t="shared" si="3"/>
        <v>250</v>
      </c>
      <c r="H10">
        <v>2</v>
      </c>
      <c r="I10">
        <v>80</v>
      </c>
      <c r="J10">
        <v>20</v>
      </c>
      <c r="K10">
        <f>G10*D10</f>
        <v>2500</v>
      </c>
      <c r="L10">
        <f t="shared" si="1"/>
        <v>1600</v>
      </c>
      <c r="M10">
        <f>K10-L10</f>
        <v>900</v>
      </c>
    </row>
    <row r="11" spans="1:14" ht="30" x14ac:dyDescent="0.25">
      <c r="A11">
        <v>6</v>
      </c>
      <c r="B11" s="25" t="s">
        <v>29</v>
      </c>
      <c r="C11" s="25" t="s">
        <v>43</v>
      </c>
      <c r="D11">
        <v>10</v>
      </c>
      <c r="E11">
        <v>5</v>
      </c>
      <c r="F11">
        <v>50</v>
      </c>
      <c r="G11">
        <f t="shared" si="3"/>
        <v>250</v>
      </c>
      <c r="H11">
        <v>2</v>
      </c>
      <c r="I11">
        <v>50</v>
      </c>
      <c r="J11">
        <v>20</v>
      </c>
      <c r="K11">
        <f t="shared" si="0"/>
        <v>2500</v>
      </c>
      <c r="L11">
        <f t="shared" si="1"/>
        <v>1000</v>
      </c>
      <c r="M11">
        <f>K11-L11</f>
        <v>1500</v>
      </c>
    </row>
    <row r="12" spans="1:14" ht="30" x14ac:dyDescent="0.25">
      <c r="A12">
        <v>7</v>
      </c>
      <c r="B12" s="25" t="s">
        <v>30</v>
      </c>
      <c r="C12" s="25" t="s">
        <v>38</v>
      </c>
      <c r="D12">
        <v>5</v>
      </c>
      <c r="E12">
        <v>5</v>
      </c>
      <c r="F12">
        <v>30</v>
      </c>
      <c r="G12">
        <f t="shared" si="3"/>
        <v>150</v>
      </c>
      <c r="H12">
        <v>2</v>
      </c>
      <c r="I12">
        <v>32.5</v>
      </c>
      <c r="J12">
        <f>H12*E12</f>
        <v>10</v>
      </c>
      <c r="K12">
        <f t="shared" si="0"/>
        <v>750</v>
      </c>
      <c r="L12">
        <f t="shared" si="1"/>
        <v>325</v>
      </c>
      <c r="M12">
        <f>K12-L12</f>
        <v>425</v>
      </c>
      <c r="N12">
        <v>5</v>
      </c>
    </row>
    <row r="13" spans="1:14" x14ac:dyDescent="0.25">
      <c r="B13" t="s">
        <v>54</v>
      </c>
      <c r="D13">
        <f t="shared" ref="D13:L13" si="4">SUM(D6:D12)</f>
        <v>54</v>
      </c>
      <c r="E13">
        <f t="shared" si="4"/>
        <v>45</v>
      </c>
      <c r="F13">
        <f t="shared" si="4"/>
        <v>270</v>
      </c>
      <c r="G13">
        <f t="shared" si="4"/>
        <v>1600</v>
      </c>
      <c r="H13">
        <f t="shared" si="4"/>
        <v>14</v>
      </c>
      <c r="I13">
        <f t="shared" si="4"/>
        <v>345</v>
      </c>
      <c r="J13">
        <f t="shared" si="4"/>
        <v>100</v>
      </c>
      <c r="K13">
        <f t="shared" si="4"/>
        <v>12800</v>
      </c>
      <c r="L13">
        <f t="shared" si="4"/>
        <v>5075</v>
      </c>
      <c r="M13">
        <f>SUM(M6:M12)</f>
        <v>7725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A2" sqref="A2:L23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7" customWidth="1"/>
    <col min="6" max="6" width="15" customWidth="1"/>
    <col min="7" max="7" width="12.7109375" customWidth="1"/>
  </cols>
  <sheetData>
    <row r="1" spans="1:11" ht="18.75" x14ac:dyDescent="0.3">
      <c r="A1" s="26" t="s">
        <v>56</v>
      </c>
    </row>
    <row r="2" spans="1:11" x14ac:dyDescent="0.25">
      <c r="H2" s="16" t="s">
        <v>72</v>
      </c>
      <c r="I2" s="16"/>
      <c r="J2" s="16"/>
      <c r="K2" t="s">
        <v>83</v>
      </c>
    </row>
    <row r="3" spans="1:11" ht="15.75" x14ac:dyDescent="0.25">
      <c r="A3" s="16" t="s">
        <v>60</v>
      </c>
      <c r="B3" s="27" t="s">
        <v>81</v>
      </c>
      <c r="H3" s="16" t="s">
        <v>73</v>
      </c>
      <c r="I3" s="16"/>
      <c r="J3" s="16"/>
      <c r="K3">
        <v>6</v>
      </c>
    </row>
    <row r="4" spans="1:11" x14ac:dyDescent="0.25">
      <c r="A4" s="16"/>
      <c r="H4" s="16" t="s">
        <v>74</v>
      </c>
      <c r="I4" s="16"/>
      <c r="J4" s="16"/>
      <c r="K4">
        <v>6</v>
      </c>
    </row>
    <row r="5" spans="1:11" x14ac:dyDescent="0.25">
      <c r="A5" s="16"/>
      <c r="H5" s="16" t="s">
        <v>75</v>
      </c>
      <c r="I5" s="16"/>
      <c r="J5" s="16"/>
      <c r="K5">
        <v>6</v>
      </c>
    </row>
    <row r="6" spans="1:11" x14ac:dyDescent="0.25">
      <c r="B6" s="16" t="s">
        <v>58</v>
      </c>
      <c r="H6" s="16" t="s">
        <v>76</v>
      </c>
      <c r="K6">
        <v>18</v>
      </c>
    </row>
    <row r="7" spans="1:11" ht="45" x14ac:dyDescent="0.25">
      <c r="A7" s="28" t="s">
        <v>57</v>
      </c>
      <c r="B7" s="29" t="s">
        <v>62</v>
      </c>
      <c r="C7" s="29" t="s">
        <v>79</v>
      </c>
      <c r="D7" s="29" t="s">
        <v>59</v>
      </c>
      <c r="E7" s="29" t="s">
        <v>61</v>
      </c>
      <c r="F7" s="29" t="s">
        <v>80</v>
      </c>
    </row>
    <row r="8" spans="1:11" x14ac:dyDescent="0.25">
      <c r="A8" s="28" t="s">
        <v>63</v>
      </c>
      <c r="B8" s="18">
        <v>1</v>
      </c>
      <c r="C8" s="18">
        <v>1</v>
      </c>
      <c r="D8" s="18">
        <v>1</v>
      </c>
      <c r="E8" s="18">
        <v>1</v>
      </c>
      <c r="F8" s="18"/>
      <c r="H8" s="16" t="s">
        <v>78</v>
      </c>
    </row>
    <row r="9" spans="1:11" x14ac:dyDescent="0.25">
      <c r="A9" s="28" t="s">
        <v>64</v>
      </c>
      <c r="B9" s="18">
        <v>2</v>
      </c>
      <c r="C9" s="18">
        <v>2</v>
      </c>
      <c r="D9" s="18">
        <v>2</v>
      </c>
      <c r="E9" s="18">
        <v>2</v>
      </c>
      <c r="F9" s="30"/>
      <c r="H9" s="16" t="s">
        <v>82</v>
      </c>
    </row>
    <row r="10" spans="1:11" x14ac:dyDescent="0.25">
      <c r="A10" s="28" t="s">
        <v>65</v>
      </c>
      <c r="B10" s="18">
        <v>3</v>
      </c>
      <c r="C10" s="18">
        <v>3</v>
      </c>
      <c r="D10" s="18">
        <v>3</v>
      </c>
      <c r="E10" s="18">
        <v>3</v>
      </c>
      <c r="F10" s="30"/>
    </row>
    <row r="11" spans="1:11" x14ac:dyDescent="0.25">
      <c r="A11" s="28" t="s">
        <v>66</v>
      </c>
      <c r="B11" s="18">
        <v>4</v>
      </c>
      <c r="C11" s="18">
        <v>4</v>
      </c>
      <c r="D11" s="18">
        <v>4</v>
      </c>
      <c r="E11" s="18">
        <v>4</v>
      </c>
      <c r="F11" s="18"/>
    </row>
    <row r="12" spans="1:11" x14ac:dyDescent="0.25">
      <c r="A12" s="28" t="s">
        <v>67</v>
      </c>
      <c r="B12" s="18">
        <v>5</v>
      </c>
      <c r="C12" s="18">
        <v>5</v>
      </c>
      <c r="D12" s="18">
        <v>5</v>
      </c>
      <c r="E12" s="18">
        <v>5</v>
      </c>
      <c r="F12" s="18"/>
    </row>
    <row r="13" spans="1:11" x14ac:dyDescent="0.25">
      <c r="A13" s="28" t="s">
        <v>68</v>
      </c>
      <c r="B13" s="18">
        <v>6</v>
      </c>
      <c r="C13" s="18">
        <v>6</v>
      </c>
      <c r="D13" s="18">
        <v>6</v>
      </c>
      <c r="E13" s="18">
        <v>6</v>
      </c>
      <c r="F13" s="30"/>
    </row>
    <row r="14" spans="1:11" x14ac:dyDescent="0.25">
      <c r="A14" s="28" t="s">
        <v>69</v>
      </c>
      <c r="B14" s="18">
        <v>7</v>
      </c>
      <c r="C14" s="18">
        <v>7</v>
      </c>
      <c r="D14" s="18">
        <v>7</v>
      </c>
      <c r="E14" s="18">
        <v>7</v>
      </c>
      <c r="F14" s="30"/>
    </row>
    <row r="15" spans="1:11" x14ac:dyDescent="0.25">
      <c r="A15" s="28" t="s">
        <v>70</v>
      </c>
      <c r="B15" s="18">
        <v>8</v>
      </c>
      <c r="C15" s="18">
        <v>8</v>
      </c>
      <c r="D15" s="18">
        <v>8</v>
      </c>
      <c r="E15" s="18">
        <v>8</v>
      </c>
      <c r="F15" s="18"/>
    </row>
    <row r="16" spans="1:11" x14ac:dyDescent="0.25">
      <c r="A16" s="28" t="s">
        <v>71</v>
      </c>
      <c r="B16" s="18">
        <v>9</v>
      </c>
      <c r="C16" s="18">
        <v>9</v>
      </c>
      <c r="D16" s="18">
        <v>9</v>
      </c>
      <c r="E16" s="18">
        <v>9</v>
      </c>
      <c r="F16" s="18"/>
    </row>
    <row r="17" spans="1:4" x14ac:dyDescent="0.25">
      <c r="A17" s="16"/>
    </row>
    <row r="18" spans="1:4" x14ac:dyDescent="0.25">
      <c r="A18" s="16" t="s">
        <v>77</v>
      </c>
      <c r="B18">
        <f>36/3</f>
        <v>12</v>
      </c>
      <c r="C18">
        <f>B18*60</f>
        <v>720</v>
      </c>
      <c r="D18">
        <f>720/6</f>
        <v>120</v>
      </c>
    </row>
    <row r="19" spans="1:4" x14ac:dyDescent="0.25">
      <c r="A19">
        <v>6</v>
      </c>
      <c r="B19">
        <f>A19*60</f>
        <v>360</v>
      </c>
    </row>
    <row r="20" spans="1:4" x14ac:dyDescent="0.25">
      <c r="A20">
        <v>6</v>
      </c>
      <c r="B20">
        <f>A20*40</f>
        <v>240</v>
      </c>
    </row>
    <row r="21" spans="1:4" x14ac:dyDescent="0.25">
      <c r="A21">
        <v>6</v>
      </c>
      <c r="B21">
        <f>6*20</f>
        <v>120</v>
      </c>
    </row>
    <row r="22" spans="1:4" x14ac:dyDescent="0.25">
      <c r="A22" s="16" t="s">
        <v>54</v>
      </c>
      <c r="B22" s="16">
        <f>SUM(B19:B21)</f>
        <v>720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J4" sqref="J4"/>
    </sheetView>
  </sheetViews>
  <sheetFormatPr baseColWidth="10" defaultRowHeight="15" x14ac:dyDescent="0.25"/>
  <cols>
    <col min="2" max="2" width="5.5703125" customWidth="1"/>
    <col min="3" max="3" width="17.85546875" customWidth="1"/>
    <col min="4" max="4" width="22.140625" customWidth="1"/>
    <col min="5" max="5" width="10.140625" customWidth="1"/>
    <col min="6" max="6" width="11.7109375" customWidth="1"/>
    <col min="7" max="7" width="12.42578125" customWidth="1"/>
    <col min="8" max="8" width="12.140625" customWidth="1"/>
    <col min="9" max="9" width="7.7109375" customWidth="1"/>
  </cols>
  <sheetData>
    <row r="2" spans="2:9" ht="26.25" x14ac:dyDescent="0.4">
      <c r="C2" s="17" t="s">
        <v>18</v>
      </c>
    </row>
    <row r="5" spans="2:9" ht="45" x14ac:dyDescent="0.25">
      <c r="B5" s="18"/>
      <c r="C5" s="19" t="s">
        <v>19</v>
      </c>
      <c r="D5" s="19" t="s">
        <v>20</v>
      </c>
      <c r="E5" s="19" t="s">
        <v>49</v>
      </c>
      <c r="F5" s="19" t="s">
        <v>45</v>
      </c>
      <c r="G5" s="19" t="s">
        <v>47</v>
      </c>
      <c r="H5" s="19" t="s">
        <v>50</v>
      </c>
      <c r="I5" s="19" t="s">
        <v>46</v>
      </c>
    </row>
    <row r="6" spans="2:9" x14ac:dyDescent="0.25">
      <c r="B6" s="18">
        <v>1</v>
      </c>
      <c r="C6" s="20" t="s">
        <v>31</v>
      </c>
      <c r="D6" s="20" t="s">
        <v>22</v>
      </c>
      <c r="E6" s="20">
        <v>5</v>
      </c>
      <c r="F6" s="21">
        <v>250</v>
      </c>
      <c r="G6" s="20"/>
      <c r="H6" s="20">
        <v>5</v>
      </c>
      <c r="I6" s="20" t="s">
        <v>24</v>
      </c>
    </row>
    <row r="7" spans="2:9" x14ac:dyDescent="0.25">
      <c r="B7" s="18">
        <v>2</v>
      </c>
      <c r="C7" s="20" t="s">
        <v>25</v>
      </c>
      <c r="D7" s="20" t="s">
        <v>32</v>
      </c>
      <c r="E7" s="20">
        <v>10</v>
      </c>
      <c r="F7" s="21">
        <v>250</v>
      </c>
      <c r="G7" s="20"/>
      <c r="H7" s="20">
        <v>10</v>
      </c>
      <c r="I7" s="20" t="s">
        <v>33</v>
      </c>
    </row>
    <row r="8" spans="2:9" x14ac:dyDescent="0.25">
      <c r="B8" s="18">
        <v>3</v>
      </c>
      <c r="C8" s="20" t="s">
        <v>26</v>
      </c>
      <c r="D8" s="20" t="s">
        <v>36</v>
      </c>
      <c r="E8" s="20">
        <v>10</v>
      </c>
      <c r="F8" s="21">
        <v>250</v>
      </c>
      <c r="G8" s="20"/>
      <c r="H8" s="20">
        <v>10</v>
      </c>
      <c r="I8" s="20" t="s">
        <v>33</v>
      </c>
    </row>
    <row r="9" spans="2:9" x14ac:dyDescent="0.25">
      <c r="B9" s="18">
        <v>4</v>
      </c>
      <c r="C9" s="20" t="s">
        <v>27</v>
      </c>
      <c r="D9" s="20" t="s">
        <v>38</v>
      </c>
      <c r="E9" s="20">
        <v>4</v>
      </c>
      <c r="F9" s="21">
        <v>200</v>
      </c>
      <c r="G9" s="21">
        <v>40</v>
      </c>
      <c r="H9" s="20">
        <v>4</v>
      </c>
      <c r="I9" s="20" t="s">
        <v>48</v>
      </c>
    </row>
    <row r="10" spans="2:9" x14ac:dyDescent="0.25">
      <c r="B10" s="18">
        <v>5</v>
      </c>
      <c r="C10" s="20" t="s">
        <v>28</v>
      </c>
      <c r="D10" s="20" t="s">
        <v>51</v>
      </c>
      <c r="E10" s="20">
        <v>5</v>
      </c>
      <c r="F10" s="21">
        <v>250</v>
      </c>
      <c r="G10" s="20"/>
      <c r="H10" s="20">
        <v>5</v>
      </c>
      <c r="I10" s="20" t="s">
        <v>42</v>
      </c>
    </row>
    <row r="11" spans="2:9" x14ac:dyDescent="0.25">
      <c r="B11" s="18">
        <v>6</v>
      </c>
      <c r="C11" s="20" t="s">
        <v>29</v>
      </c>
      <c r="D11" s="20" t="s">
        <v>43</v>
      </c>
      <c r="E11" s="20">
        <v>5</v>
      </c>
      <c r="F11" s="21">
        <v>250</v>
      </c>
      <c r="G11" s="20"/>
      <c r="H11" s="20">
        <v>5</v>
      </c>
      <c r="I11" s="20" t="s">
        <v>42</v>
      </c>
    </row>
    <row r="12" spans="2:9" x14ac:dyDescent="0.25">
      <c r="B12" s="18">
        <v>7</v>
      </c>
      <c r="C12" s="20" t="s">
        <v>30</v>
      </c>
      <c r="D12" s="20" t="s">
        <v>38</v>
      </c>
      <c r="E12" s="20">
        <v>5</v>
      </c>
      <c r="F12" s="21">
        <v>150</v>
      </c>
      <c r="G12" s="21">
        <v>5</v>
      </c>
      <c r="H12" s="20">
        <v>5</v>
      </c>
      <c r="I12" s="20" t="s">
        <v>42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Fiche contact</vt:lpstr>
      <vt:lpstr>Calcul Ateliers renta</vt:lpstr>
      <vt:lpstr>Dimanche Santé Intégrative</vt:lpstr>
      <vt:lpstr>Tarifs Public</vt:lpstr>
      <vt:lpstr>'Fiche contact'!Zone_d_impression</vt:lpstr>
      <vt:lpstr>'Tarifs Public'!Zone_d_impression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Utilisateur Windows</cp:lastModifiedBy>
  <cp:lastPrinted>2021-09-04T14:21:12Z</cp:lastPrinted>
  <dcterms:created xsi:type="dcterms:W3CDTF">2016-02-25T11:41:27Z</dcterms:created>
  <dcterms:modified xsi:type="dcterms:W3CDTF">2021-11-05T07:44:13Z</dcterms:modified>
</cp:coreProperties>
</file>