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19" i="1" l="1"/>
  <c r="C12" i="1"/>
  <c r="D12" i="1"/>
  <c r="D10" i="1"/>
  <c r="C10" i="1"/>
  <c r="D9" i="1"/>
  <c r="C9" i="1"/>
  <c r="D8" i="1"/>
  <c r="C8" i="1"/>
  <c r="D13" i="1"/>
  <c r="C13" i="1"/>
  <c r="D14" i="1"/>
  <c r="C14" i="1"/>
  <c r="B11" i="1" l="1"/>
  <c r="B21" i="1" s="1"/>
  <c r="C11" i="1" l="1"/>
  <c r="D11" i="1"/>
  <c r="C2" i="1"/>
  <c r="C3" i="1"/>
  <c r="C4" i="1"/>
  <c r="C5" i="1"/>
  <c r="C6" i="1"/>
  <c r="C7" i="1"/>
  <c r="C15" i="1"/>
  <c r="C19" i="1" s="1"/>
  <c r="D2" i="1"/>
  <c r="D3" i="1"/>
  <c r="D4" i="1"/>
  <c r="D5" i="1"/>
  <c r="D6" i="1"/>
  <c r="D7" i="1"/>
  <c r="D15" i="1"/>
  <c r="D19" i="1" s="1"/>
  <c r="D21" i="1" l="1"/>
  <c r="C21" i="1"/>
</calcChain>
</file>

<file path=xl/sharedStrings.xml><?xml version="1.0" encoding="utf-8"?>
<sst xmlns="http://schemas.openxmlformats.org/spreadsheetml/2006/main" count="24" uniqueCount="16">
  <si>
    <t xml:space="preserve">NOM/COUT </t>
  </si>
  <si>
    <t>HT</t>
  </si>
  <si>
    <t>TVA</t>
  </si>
  <si>
    <t>TTC</t>
  </si>
  <si>
    <t>BTP CONSULTANT</t>
  </si>
  <si>
    <t>URETEK</t>
  </si>
  <si>
    <t>GAMONAL</t>
  </si>
  <si>
    <t>SARL HEB BATIMENT</t>
  </si>
  <si>
    <t>SEFIA</t>
  </si>
  <si>
    <t>Date</t>
  </si>
  <si>
    <t>SOCOTEC</t>
  </si>
  <si>
    <t>TOTAL 2015</t>
  </si>
  <si>
    <t>HEB facture</t>
  </si>
  <si>
    <t>TOTAL 2016</t>
  </si>
  <si>
    <t>TOTAL Travaux</t>
  </si>
  <si>
    <t>Colonne1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</si>
</sst>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3" borderId="2" xfId="0" applyFill="1" applyBorder="1"/>
    <xf numFmtId="164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2" xfId="0" applyFont="1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164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0" fillId="4" borderId="2" xfId="0" applyFill="1" applyBorder="1"/>
    <xf numFmtId="164" fontId="0" fillId="4" borderId="1" xfId="0" applyNumberFormat="1" applyFill="1" applyBorder="1" applyAlignment="1">
      <alignment horizontal="right"/>
    </xf>
    <xf numFmtId="14" fontId="0" fillId="4" borderId="3" xfId="0" applyNumberFormat="1" applyFill="1" applyBorder="1" applyAlignment="1">
      <alignment horizontal="center"/>
    </xf>
    <xf numFmtId="0" fontId="0" fillId="4" borderId="0" xfId="0" applyFill="1"/>
    <xf numFmtId="164" fontId="0" fillId="4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1">
    <cellStyle name="Normal" xfId="0" builtinId="0"/>
  </cellStyles>
  <dxfs count="10">
    <dxf>
      <numFmt numFmtId="164" formatCode="#,##0.00\ &quot;€&quot;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F15" totalsRowShown="0" headerRowDxfId="9" headerRowBorderDxfId="8" tableBorderDxfId="7" totalsRowBorderDxfId="6">
  <autoFilter ref="A1:F15"/>
  <tableColumns count="6">
    <tableColumn id="1" name="NOM/COUT " dataDxfId="5"/>
    <tableColumn id="2" name="HT" dataDxfId="4"/>
    <tableColumn id="3" name="TVA" dataDxfId="3">
      <calculatedColumnFormula>(Tableau1[[#This Row],[HT]]*0.2)</calculatedColumnFormula>
    </tableColumn>
    <tableColumn id="4" name="TTC" dataDxfId="2">
      <calculatedColumnFormula>(Tableau1[[#This Row],[HT]]*1.2)</calculatedColumnFormula>
    </tableColumn>
    <tableColumn id="8" name="Date" dataDxfId="1"/>
    <tableColumn id="5" name="Colonne1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I10" sqref="I10"/>
    </sheetView>
  </sheetViews>
  <sheetFormatPr baseColWidth="10" defaultRowHeight="15" x14ac:dyDescent="0.25"/>
  <cols>
    <col min="1" max="1" width="24.7109375" customWidth="1"/>
    <col min="2" max="2" width="21.42578125" customWidth="1"/>
    <col min="3" max="3" width="22" customWidth="1"/>
    <col min="4" max="5" width="23.28515625" customWidth="1"/>
    <col min="6" max="7" width="11.5703125" customWidth="1"/>
  </cols>
  <sheetData>
    <row r="1" spans="1:6" x14ac:dyDescent="0.25">
      <c r="A1" s="1" t="s">
        <v>0</v>
      </c>
      <c r="B1" s="3" t="s">
        <v>1</v>
      </c>
      <c r="C1" s="3" t="s">
        <v>2</v>
      </c>
      <c r="D1" s="3" t="s">
        <v>3</v>
      </c>
      <c r="E1" s="3" t="s">
        <v>9</v>
      </c>
      <c r="F1" s="3" t="s">
        <v>15</v>
      </c>
    </row>
    <row r="2" spans="1:6" x14ac:dyDescent="0.25">
      <c r="A2" s="4" t="s">
        <v>4</v>
      </c>
      <c r="B2" s="9">
        <v>1500</v>
      </c>
      <c r="C2" s="9">
        <f>(Tableau1[[#This Row],[HT]]*0.2)</f>
        <v>300</v>
      </c>
      <c r="D2" s="9">
        <f>(Tableau1[[#This Row],[HT]]*1.2)</f>
        <v>1800</v>
      </c>
      <c r="E2" s="6">
        <v>42328</v>
      </c>
      <c r="F2" s="21"/>
    </row>
    <row r="3" spans="1:6" s="19" customFormat="1" x14ac:dyDescent="0.25">
      <c r="A3" s="16" t="s">
        <v>5</v>
      </c>
      <c r="B3" s="17">
        <v>3223.6</v>
      </c>
      <c r="C3" s="17">
        <f>(Tableau1[[#This Row],[HT]]*0.2)</f>
        <v>644.72</v>
      </c>
      <c r="D3" s="17">
        <f>(Tableau1[[#This Row],[HT]]*1.2)</f>
        <v>3868.3199999999997</v>
      </c>
      <c r="E3" s="18">
        <v>42305</v>
      </c>
      <c r="F3" s="20"/>
    </row>
    <row r="4" spans="1:6" s="19" customFormat="1" x14ac:dyDescent="0.25">
      <c r="A4" s="16" t="s">
        <v>7</v>
      </c>
      <c r="B4" s="17">
        <v>2000</v>
      </c>
      <c r="C4" s="17">
        <f>(Tableau1[[#This Row],[HT]]*0.2)</f>
        <v>400</v>
      </c>
      <c r="D4" s="17">
        <f>(Tableau1[[#This Row],[HT]]*1.2)</f>
        <v>2400</v>
      </c>
      <c r="E4" s="18">
        <v>42212</v>
      </c>
      <c r="F4" s="20">
        <v>900</v>
      </c>
    </row>
    <row r="5" spans="1:6" x14ac:dyDescent="0.25">
      <c r="A5" s="2" t="s">
        <v>6</v>
      </c>
      <c r="B5" s="9">
        <v>2400</v>
      </c>
      <c r="C5" s="9">
        <f>(Tableau1[[#This Row],[HT]]*0.2)</f>
        <v>480</v>
      </c>
      <c r="D5" s="9">
        <f>(Tableau1[[#This Row],[HT]]*1.2)</f>
        <v>2880</v>
      </c>
      <c r="E5" s="6">
        <v>42202</v>
      </c>
      <c r="F5" s="5"/>
    </row>
    <row r="6" spans="1:6" x14ac:dyDescent="0.25">
      <c r="A6" s="2" t="s">
        <v>5</v>
      </c>
      <c r="B6" s="9">
        <v>8019.8</v>
      </c>
      <c r="C6" s="9">
        <f>(Tableau1[[#This Row],[HT]]*0.2)</f>
        <v>1603.96</v>
      </c>
      <c r="D6" s="9">
        <f>(Tableau1[[#This Row],[HT]]*1.2)</f>
        <v>9623.76</v>
      </c>
      <c r="E6" s="6">
        <v>42366</v>
      </c>
      <c r="F6" s="5"/>
    </row>
    <row r="7" spans="1:6" s="19" customFormat="1" x14ac:dyDescent="0.25">
      <c r="A7" s="16" t="s">
        <v>7</v>
      </c>
      <c r="B7" s="17">
        <v>1200</v>
      </c>
      <c r="C7" s="17">
        <f>(Tableau1[[#This Row],[HT]]*0.2)</f>
        <v>240</v>
      </c>
      <c r="D7" s="17">
        <f>(Tableau1[[#This Row],[HT]]*1.2)</f>
        <v>1440</v>
      </c>
      <c r="E7" s="18">
        <v>42208</v>
      </c>
      <c r="F7" s="20"/>
    </row>
    <row r="8" spans="1:6" s="19" customFormat="1" x14ac:dyDescent="0.25">
      <c r="A8" s="16" t="s">
        <v>7</v>
      </c>
      <c r="B8" s="17">
        <v>2000</v>
      </c>
      <c r="C8" s="17">
        <f>(Tableau1[[#This Row],[HT]]*0.2)</f>
        <v>400</v>
      </c>
      <c r="D8" s="17">
        <f>(Tableau1[[#This Row],[HT]]*1.2)</f>
        <v>2400</v>
      </c>
      <c r="E8" s="18">
        <v>42191</v>
      </c>
      <c r="F8" s="20"/>
    </row>
    <row r="9" spans="1:6" s="19" customFormat="1" x14ac:dyDescent="0.25">
      <c r="A9" s="16" t="s">
        <v>8</v>
      </c>
      <c r="B9" s="17">
        <v>2083.33</v>
      </c>
      <c r="C9" s="17">
        <f>(Tableau1[[#This Row],[HT]]*0.2)</f>
        <v>416.666</v>
      </c>
      <c r="D9" s="17">
        <f>(Tableau1[[#This Row],[HT]]*1.2)</f>
        <v>2499.9959999999996</v>
      </c>
      <c r="E9" s="18">
        <v>42262</v>
      </c>
      <c r="F9" s="20"/>
    </row>
    <row r="10" spans="1:6" x14ac:dyDescent="0.25">
      <c r="A10" s="2" t="s">
        <v>8</v>
      </c>
      <c r="B10" s="9">
        <v>3000</v>
      </c>
      <c r="C10" s="9">
        <f>(Tableau1[[#This Row],[HT]]*0.2)</f>
        <v>600</v>
      </c>
      <c r="D10" s="9">
        <f>(Tableau1[[#This Row],[HT]]*1.2)</f>
        <v>3600</v>
      </c>
      <c r="E10" s="7">
        <v>42226</v>
      </c>
      <c r="F10" s="5"/>
    </row>
    <row r="11" spans="1:6" x14ac:dyDescent="0.25">
      <c r="A11" s="8" t="s">
        <v>11</v>
      </c>
      <c r="B11" s="9">
        <f>SUBTOTAL(109,B2:B7)</f>
        <v>18343.400000000001</v>
      </c>
      <c r="C11" s="9">
        <f>(Tableau1[[#This Row],[HT]]*0.2)</f>
        <v>3668.6800000000003</v>
      </c>
      <c r="D11" s="10">
        <f>(Tableau1[[#This Row],[HT]]*1.2)</f>
        <v>22012.080000000002</v>
      </c>
      <c r="E11" s="5"/>
      <c r="F11" s="5"/>
    </row>
    <row r="12" spans="1:6" x14ac:dyDescent="0.25">
      <c r="A12" s="8"/>
      <c r="B12" s="9"/>
      <c r="C12" s="9">
        <f>(Tableau1[[#This Row],[HT]]*0.2)</f>
        <v>0</v>
      </c>
      <c r="D12" s="10">
        <f>(Tableau1[[#This Row],[HT]]*1.2)</f>
        <v>0</v>
      </c>
      <c r="E12" s="5"/>
      <c r="F12" s="5"/>
    </row>
    <row r="13" spans="1:6" x14ac:dyDescent="0.25">
      <c r="A13" s="2" t="s">
        <v>6</v>
      </c>
      <c r="B13" s="9">
        <v>833.33</v>
      </c>
      <c r="C13" s="9">
        <f>(Tableau1[[#This Row],[HT]]*0.2)</f>
        <v>166.66600000000003</v>
      </c>
      <c r="D13" s="9">
        <f>(Tableau1[[#This Row],[HT]]*1.2)</f>
        <v>999.99599999999998</v>
      </c>
      <c r="E13" s="6">
        <v>42388</v>
      </c>
      <c r="F13" s="5"/>
    </row>
    <row r="14" spans="1:6" x14ac:dyDescent="0.25">
      <c r="A14" s="2" t="s">
        <v>6</v>
      </c>
      <c r="B14" s="9">
        <v>600</v>
      </c>
      <c r="C14" s="9">
        <f>(Tableau1[[#This Row],[HT]]*0.2)</f>
        <v>120</v>
      </c>
      <c r="D14" s="9">
        <f>(Tableau1[[#This Row],[HT]]*1.2)</f>
        <v>720</v>
      </c>
      <c r="E14" s="6">
        <v>42389</v>
      </c>
      <c r="F14" s="5"/>
    </row>
    <row r="15" spans="1:6" x14ac:dyDescent="0.25">
      <c r="A15" s="2" t="s">
        <v>7</v>
      </c>
      <c r="B15" s="9">
        <v>12240</v>
      </c>
      <c r="C15" s="9">
        <f>(Tableau1[[#This Row],[HT]]*0.2)</f>
        <v>2448</v>
      </c>
      <c r="D15" s="9">
        <f>(Tableau1[[#This Row],[HT]]*1.2)</f>
        <v>14688</v>
      </c>
      <c r="E15" s="6">
        <v>42402</v>
      </c>
      <c r="F15" s="22"/>
    </row>
    <row r="16" spans="1:6" x14ac:dyDescent="0.25">
      <c r="A16" s="11" t="s">
        <v>10</v>
      </c>
      <c r="B16" s="12">
        <v>575</v>
      </c>
      <c r="C16" s="12">
        <v>115</v>
      </c>
      <c r="D16" s="12">
        <v>690</v>
      </c>
      <c r="E16" s="7">
        <v>42429</v>
      </c>
    </row>
    <row r="17" spans="1:5" x14ac:dyDescent="0.25">
      <c r="A17" s="11" t="s">
        <v>6</v>
      </c>
      <c r="B17" s="12">
        <v>1000</v>
      </c>
      <c r="C17" s="12">
        <v>200</v>
      </c>
      <c r="D17" s="12">
        <v>1200</v>
      </c>
      <c r="E17" s="7">
        <v>42558</v>
      </c>
    </row>
    <row r="18" spans="1:5" x14ac:dyDescent="0.25">
      <c r="A18" s="11" t="s">
        <v>12</v>
      </c>
      <c r="B18" s="12">
        <v>41608</v>
      </c>
      <c r="C18" s="12">
        <v>4160.8</v>
      </c>
      <c r="D18" s="12">
        <v>45768.800000000003</v>
      </c>
      <c r="E18" s="7">
        <v>42571</v>
      </c>
    </row>
    <row r="19" spans="1:5" x14ac:dyDescent="0.25">
      <c r="A19" s="13" t="s">
        <v>13</v>
      </c>
      <c r="B19" s="9">
        <f>SUM(B13:B18)</f>
        <v>56856.33</v>
      </c>
      <c r="C19" s="9">
        <f t="shared" ref="C19:D19" si="0">SUM(C13:C18)</f>
        <v>7210.4660000000003</v>
      </c>
      <c r="D19" s="14">
        <f t="shared" si="0"/>
        <v>64066.796000000002</v>
      </c>
      <c r="E19" s="11"/>
    </row>
    <row r="20" spans="1:5" x14ac:dyDescent="0.25">
      <c r="A20" s="11"/>
      <c r="B20" s="11"/>
      <c r="C20" s="11"/>
      <c r="D20" s="11"/>
      <c r="E20" s="11"/>
    </row>
    <row r="21" spans="1:5" x14ac:dyDescent="0.25">
      <c r="A21" s="13" t="s">
        <v>14</v>
      </c>
      <c r="B21" s="15">
        <f t="shared" ref="B21:C21" si="1">B11+B19</f>
        <v>75199.73000000001</v>
      </c>
      <c r="C21" s="15">
        <f t="shared" si="1"/>
        <v>10879.146000000001</v>
      </c>
      <c r="D21" s="15">
        <f>D11+D19</f>
        <v>86078.876000000004</v>
      </c>
      <c r="E21" s="11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assa</dc:creator>
  <cp:lastModifiedBy>Dell</cp:lastModifiedBy>
  <dcterms:created xsi:type="dcterms:W3CDTF">2016-03-18T09:15:03Z</dcterms:created>
  <dcterms:modified xsi:type="dcterms:W3CDTF">2016-07-29T12:14:09Z</dcterms:modified>
</cp:coreProperties>
</file>