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03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O8" i="1" l="1"/>
  <c r="O6" i="1"/>
  <c r="O4" i="1"/>
  <c r="N15" i="1" l="1"/>
  <c r="N12" i="1"/>
  <c r="N11" i="1"/>
  <c r="N9" i="1" l="1"/>
  <c r="N8" i="1"/>
  <c r="M7" i="1"/>
  <c r="L7" i="1"/>
  <c r="K7" i="1"/>
  <c r="J7" i="1"/>
  <c r="I7" i="1"/>
  <c r="H7" i="1"/>
  <c r="G7" i="1"/>
  <c r="F7" i="1"/>
  <c r="E7" i="1"/>
  <c r="D7" i="1"/>
  <c r="C7" i="1"/>
  <c r="B7" i="1"/>
  <c r="N7" i="1" s="1"/>
  <c r="N6" i="1"/>
  <c r="M5" i="1"/>
  <c r="L5" i="1"/>
  <c r="K5" i="1"/>
  <c r="J5" i="1"/>
  <c r="I5" i="1"/>
  <c r="H5" i="1"/>
  <c r="G5" i="1"/>
  <c r="F5" i="1"/>
  <c r="E5" i="1"/>
  <c r="D5" i="1"/>
  <c r="C5" i="1"/>
  <c r="B5" i="1"/>
  <c r="N5" i="1" s="1"/>
  <c r="J4" i="1"/>
  <c r="I4" i="1"/>
  <c r="H4" i="1"/>
  <c r="G4" i="1"/>
  <c r="F4" i="1"/>
  <c r="E4" i="1"/>
  <c r="D4" i="1"/>
  <c r="C4" i="1"/>
  <c r="N4" i="1" s="1"/>
  <c r="B4" i="1"/>
  <c r="J3" i="1"/>
  <c r="I3" i="1"/>
  <c r="N3" i="1" s="1"/>
  <c r="H3" i="1"/>
</calcChain>
</file>

<file path=xl/sharedStrings.xml><?xml version="1.0" encoding="utf-8"?>
<sst xmlns="http://schemas.openxmlformats.org/spreadsheetml/2006/main" count="9" uniqueCount="9">
  <si>
    <t>Prêt 1 Echéance (22700)</t>
  </si>
  <si>
    <t>Prêt 2 Echéance (40000)</t>
  </si>
  <si>
    <t xml:space="preserve">Frais Fi prêt 1 </t>
  </si>
  <si>
    <t>Assurance prêt 1</t>
  </si>
  <si>
    <t>Echeance prêt Frais Fi Prêt 2</t>
  </si>
  <si>
    <t>Assurance prêt 2</t>
  </si>
  <si>
    <t>Charges Financières</t>
  </si>
  <si>
    <t>Interêts d'emprunt</t>
  </si>
  <si>
    <t>TOTAL dettes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</si>
</sst>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C]_-;\-* #,##0.00\ [$€-40C]_-;_-* &quot;-&quot;??\ [$€-40C]_-;_-@_-"/>
    <numFmt numFmtId="165" formatCode="&quot; &quot;* #,##0&quot;   &quot;;&quot;-&quot;* #,##0&quot;   &quot;;&quot; &quot;* &quot;-&quot;??&quot;   &quot;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/>
    <xf numFmtId="49" fontId="0" fillId="5" borderId="2" xfId="0" applyNumberFormat="1" applyFont="1" applyFill="1" applyBorder="1" applyAlignment="1"/>
    <xf numFmtId="165" fontId="0" fillId="3" borderId="2" xfId="0" applyNumberFormat="1" applyFont="1" applyFill="1" applyBorder="1" applyAlignment="1"/>
    <xf numFmtId="165" fontId="0" fillId="6" borderId="2" xfId="0" applyNumberFormat="1" applyFont="1" applyFill="1" applyBorder="1" applyAlignment="1">
      <alignment horizontal="center"/>
    </xf>
    <xf numFmtId="165" fontId="0" fillId="3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"/>
  <sheetViews>
    <sheetView tabSelected="1" workbookViewId="0">
      <selection activeCell="N15" sqref="N15"/>
    </sheetView>
  </sheetViews>
  <sheetFormatPr baseColWidth="10" defaultRowHeight="15" x14ac:dyDescent="0.25"/>
  <cols>
    <col min="1" max="1" width="22.85546875" customWidth="1"/>
    <col min="14" max="15" width="11.85546875" bestFit="1" customWidth="1"/>
  </cols>
  <sheetData>
    <row r="3" spans="1:15" x14ac:dyDescent="0.25">
      <c r="A3" s="1" t="s">
        <v>0</v>
      </c>
      <c r="B3" s="2"/>
      <c r="C3" s="2"/>
      <c r="D3" s="2"/>
      <c r="E3" s="2">
        <v>412</v>
      </c>
      <c r="F3" s="2">
        <v>412</v>
      </c>
      <c r="G3" s="2">
        <v>412</v>
      </c>
      <c r="H3" s="2">
        <f>628/1.2</f>
        <v>523.33333333333337</v>
      </c>
      <c r="I3" s="2">
        <f>401/1.2</f>
        <v>334.16666666666669</v>
      </c>
      <c r="J3" s="2">
        <f>401/1.2</f>
        <v>334.16666666666669</v>
      </c>
      <c r="K3" s="2">
        <v>412</v>
      </c>
      <c r="L3" s="2">
        <v>412</v>
      </c>
      <c r="M3" s="2">
        <v>412</v>
      </c>
      <c r="N3" s="3">
        <f t="shared" ref="N3:N7" si="0">+SUM(B3:M3)</f>
        <v>3663.6666666666665</v>
      </c>
    </row>
    <row r="4" spans="1:15" x14ac:dyDescent="0.25">
      <c r="A4" s="1" t="s">
        <v>1</v>
      </c>
      <c r="B4" s="2">
        <f>725.84/1.2</f>
        <v>604.86666666666667</v>
      </c>
      <c r="C4" s="2">
        <f t="shared" ref="C4:G4" si="1">725.84/1.2</f>
        <v>604.86666666666667</v>
      </c>
      <c r="D4" s="2">
        <f t="shared" si="1"/>
        <v>604.86666666666667</v>
      </c>
      <c r="E4" s="2">
        <f t="shared" si="1"/>
        <v>604.86666666666667</v>
      </c>
      <c r="F4" s="2">
        <f t="shared" si="1"/>
        <v>604.86666666666667</v>
      </c>
      <c r="G4" s="2">
        <f t="shared" si="1"/>
        <v>604.86666666666667</v>
      </c>
      <c r="H4" s="2">
        <f>725.84/1.2</f>
        <v>604.86666666666667</v>
      </c>
      <c r="I4" s="2">
        <f t="shared" ref="I4:J4" si="2">725.84/1.2</f>
        <v>604.86666666666667</v>
      </c>
      <c r="J4" s="2">
        <f t="shared" si="2"/>
        <v>604.86666666666667</v>
      </c>
      <c r="K4" s="2">
        <v>725.84</v>
      </c>
      <c r="L4" s="2">
        <v>725.84</v>
      </c>
      <c r="M4" s="2">
        <v>725.84</v>
      </c>
      <c r="N4" s="3">
        <f t="shared" si="0"/>
        <v>7621.3200000000006</v>
      </c>
      <c r="O4" s="4">
        <f>N3+N4</f>
        <v>11284.986666666668</v>
      </c>
    </row>
    <row r="5" spans="1:15" x14ac:dyDescent="0.25">
      <c r="A5" s="1" t="s">
        <v>2</v>
      </c>
      <c r="B5" s="2">
        <f>35.75/1.2</f>
        <v>29.791666666666668</v>
      </c>
      <c r="C5" s="2">
        <f t="shared" ref="C5:M5" si="3">35.75/1.2</f>
        <v>29.791666666666668</v>
      </c>
      <c r="D5" s="2">
        <f t="shared" si="3"/>
        <v>29.791666666666668</v>
      </c>
      <c r="E5" s="2">
        <f t="shared" si="3"/>
        <v>29.791666666666668</v>
      </c>
      <c r="F5" s="2">
        <f t="shared" si="3"/>
        <v>29.791666666666668</v>
      </c>
      <c r="G5" s="2">
        <f t="shared" si="3"/>
        <v>29.791666666666668</v>
      </c>
      <c r="H5" s="2">
        <f t="shared" si="3"/>
        <v>29.791666666666668</v>
      </c>
      <c r="I5" s="2">
        <f t="shared" si="3"/>
        <v>29.791666666666668</v>
      </c>
      <c r="J5" s="2">
        <f t="shared" si="3"/>
        <v>29.791666666666668</v>
      </c>
      <c r="K5" s="2">
        <f t="shared" si="3"/>
        <v>29.791666666666668</v>
      </c>
      <c r="L5" s="2">
        <f t="shared" si="3"/>
        <v>29.791666666666668</v>
      </c>
      <c r="M5" s="2">
        <f t="shared" si="3"/>
        <v>29.791666666666668</v>
      </c>
      <c r="N5" s="3">
        <f t="shared" si="0"/>
        <v>357.50000000000006</v>
      </c>
    </row>
    <row r="6" spans="1:15" x14ac:dyDescent="0.25">
      <c r="A6" s="1" t="s">
        <v>3</v>
      </c>
      <c r="B6" s="2">
        <v>9.65</v>
      </c>
      <c r="C6" s="2">
        <v>9.65</v>
      </c>
      <c r="D6" s="2">
        <v>9.65</v>
      </c>
      <c r="E6" s="2">
        <v>9.65</v>
      </c>
      <c r="F6" s="2">
        <v>9.65</v>
      </c>
      <c r="G6" s="2">
        <v>9.65</v>
      </c>
      <c r="H6" s="2">
        <v>9.65</v>
      </c>
      <c r="I6" s="2">
        <v>9.65</v>
      </c>
      <c r="J6" s="2">
        <v>9.65</v>
      </c>
      <c r="K6" s="2">
        <v>9.65</v>
      </c>
      <c r="L6" s="2">
        <v>9.65</v>
      </c>
      <c r="M6" s="2">
        <v>9.65</v>
      </c>
      <c r="N6" s="3">
        <f>+SUM(B6:M6)</f>
        <v>115.80000000000003</v>
      </c>
      <c r="O6" s="4">
        <f>N5+N7</f>
        <v>1340.7999999999997</v>
      </c>
    </row>
    <row r="7" spans="1:15" x14ac:dyDescent="0.25">
      <c r="A7" s="1" t="s">
        <v>4</v>
      </c>
      <c r="B7" s="2">
        <f>98.33/1.2</f>
        <v>81.941666666666663</v>
      </c>
      <c r="C7" s="2">
        <f t="shared" ref="C7:M7" si="4">98.33/1.2</f>
        <v>81.941666666666663</v>
      </c>
      <c r="D7" s="2">
        <f t="shared" si="4"/>
        <v>81.941666666666663</v>
      </c>
      <c r="E7" s="2">
        <f t="shared" si="4"/>
        <v>81.941666666666663</v>
      </c>
      <c r="F7" s="2">
        <f t="shared" si="4"/>
        <v>81.941666666666663</v>
      </c>
      <c r="G7" s="2">
        <f t="shared" si="4"/>
        <v>81.941666666666663</v>
      </c>
      <c r="H7" s="2">
        <f t="shared" si="4"/>
        <v>81.941666666666663</v>
      </c>
      <c r="I7" s="2">
        <f t="shared" si="4"/>
        <v>81.941666666666663</v>
      </c>
      <c r="J7" s="2">
        <f t="shared" si="4"/>
        <v>81.941666666666663</v>
      </c>
      <c r="K7" s="2">
        <f t="shared" si="4"/>
        <v>81.941666666666663</v>
      </c>
      <c r="L7" s="2">
        <f t="shared" si="4"/>
        <v>81.941666666666663</v>
      </c>
      <c r="M7" s="2">
        <f t="shared" si="4"/>
        <v>81.941666666666663</v>
      </c>
      <c r="N7" s="3">
        <f t="shared" si="0"/>
        <v>983.29999999999973</v>
      </c>
    </row>
    <row r="8" spans="1:15" x14ac:dyDescent="0.25">
      <c r="A8" s="1" t="s">
        <v>5</v>
      </c>
      <c r="B8" s="2">
        <v>17</v>
      </c>
      <c r="C8" s="2">
        <v>17</v>
      </c>
      <c r="D8" s="2">
        <v>17</v>
      </c>
      <c r="E8" s="2">
        <v>17</v>
      </c>
      <c r="F8" s="2">
        <v>17</v>
      </c>
      <c r="G8" s="2">
        <v>17</v>
      </c>
      <c r="H8" s="2">
        <v>17</v>
      </c>
      <c r="I8" s="2">
        <v>17</v>
      </c>
      <c r="J8" s="2">
        <v>17</v>
      </c>
      <c r="K8" s="2">
        <v>17</v>
      </c>
      <c r="L8" s="2">
        <v>17</v>
      </c>
      <c r="M8" s="2">
        <v>17</v>
      </c>
      <c r="N8" s="3">
        <f>+SUM(B8:M8)</f>
        <v>204</v>
      </c>
      <c r="O8" s="4">
        <f>N5+N8</f>
        <v>561.5</v>
      </c>
    </row>
    <row r="9" spans="1:15" x14ac:dyDescent="0.25">
      <c r="N9" s="4">
        <f>SUM(N3:N8)</f>
        <v>12945.586666666666</v>
      </c>
    </row>
    <row r="11" spans="1:15" x14ac:dyDescent="0.25">
      <c r="A11" s="5" t="s">
        <v>6</v>
      </c>
      <c r="B11" s="6">
        <v>25</v>
      </c>
      <c r="C11" s="6">
        <v>25</v>
      </c>
      <c r="D11" s="6">
        <v>25</v>
      </c>
      <c r="E11" s="6">
        <v>25</v>
      </c>
      <c r="F11" s="6">
        <v>25</v>
      </c>
      <c r="G11" s="6">
        <v>25</v>
      </c>
      <c r="H11" s="6">
        <v>25</v>
      </c>
      <c r="I11" s="6">
        <v>25</v>
      </c>
      <c r="J11" s="6">
        <v>25</v>
      </c>
      <c r="K11" s="6">
        <v>25</v>
      </c>
      <c r="L11" s="6">
        <v>25</v>
      </c>
      <c r="M11" s="6">
        <v>25</v>
      </c>
      <c r="N11" s="7">
        <f t="shared" ref="N11:O12" si="5">SUM(B11:M11)</f>
        <v>300</v>
      </c>
      <c r="O11" s="8">
        <v>300</v>
      </c>
    </row>
    <row r="12" spans="1:15" x14ac:dyDescent="0.25">
      <c r="A12" s="5" t="s">
        <v>7</v>
      </c>
      <c r="B12" s="6">
        <v>410</v>
      </c>
      <c r="C12" s="6">
        <v>351</v>
      </c>
      <c r="D12" s="6">
        <v>305</v>
      </c>
      <c r="E12" s="6">
        <v>400</v>
      </c>
      <c r="F12" s="6">
        <v>360</v>
      </c>
      <c r="G12" s="6">
        <v>415</v>
      </c>
      <c r="H12" s="6">
        <v>480</v>
      </c>
      <c r="I12" s="6">
        <v>568</v>
      </c>
      <c r="J12" s="6">
        <v>487</v>
      </c>
      <c r="K12" s="6">
        <v>487</v>
      </c>
      <c r="L12" s="6">
        <v>401</v>
      </c>
      <c r="M12" s="6">
        <v>364</v>
      </c>
      <c r="N12" s="7">
        <f t="shared" si="5"/>
        <v>5028</v>
      </c>
      <c r="O12" s="7">
        <v>5028</v>
      </c>
    </row>
    <row r="15" spans="1:15" x14ac:dyDescent="0.25">
      <c r="A15" t="s">
        <v>8</v>
      </c>
      <c r="N15" s="4">
        <f>N9+N11+N12</f>
        <v>18273.586666666666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2017-09-05T20:12:10Z</dcterms:created>
  <dcterms:modified xsi:type="dcterms:W3CDTF">2017-09-06T15:00:44Z</dcterms:modified>
</cp:coreProperties>
</file>