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6515" windowHeight="8010" firstSheet="1" activeTab="1"/>
  </bookViews>
  <sheets>
    <sheet name="patients reporting" sheetId="1" r:id="rId1"/>
    <sheet name="therapeute reporting" sheetId="2" r:id="rId2"/>
    <sheet name="thérapeutes" sheetId="6" r:id="rId3"/>
    <sheet name="heures" sheetId="7" r:id="rId4"/>
    <sheet name="Marketing" sheetId="8" r:id="rId5"/>
    <sheet name="Charges" sheetId="9" r:id="rId6"/>
    <sheet name="COMPTE RESULTAT" sheetId="10" r:id="rId7"/>
    <sheet name="TRESORERIE" sheetId="11" r:id="rId8"/>
  </sheets>
  <calcPr calcId="125725"/>
  <fileRecoveryPr autoRecover="0"/>
</workbook>
</file>

<file path=xl/calcChain.xml><?xml version="1.0" encoding="utf-8"?>
<calcChain xmlns="http://schemas.openxmlformats.org/spreadsheetml/2006/main">
  <c r="J146" i="1"/>
  <c r="M59" i="7"/>
  <c r="M57"/>
  <c r="L59"/>
  <c r="L57"/>
  <c r="J145" i="1"/>
  <c r="M13" i="9"/>
  <c r="L13"/>
  <c r="K13"/>
  <c r="J13"/>
  <c r="I13"/>
  <c r="H13"/>
  <c r="G13"/>
  <c r="F13"/>
  <c r="E13"/>
  <c r="D13"/>
  <c r="C13"/>
  <c r="B13"/>
  <c r="D13" i="11"/>
  <c r="D9"/>
  <c r="D5"/>
  <c r="B10"/>
  <c r="K144" i="1"/>
  <c r="E102" i="2"/>
  <c r="G7" i="10"/>
  <c r="G8"/>
  <c r="G9"/>
  <c r="G10"/>
  <c r="G12"/>
  <c r="G13"/>
  <c r="G14"/>
  <c r="G16"/>
  <c r="G17"/>
  <c r="G18"/>
  <c r="G5"/>
  <c r="F4"/>
  <c r="F6" s="1"/>
  <c r="E9"/>
  <c r="E13"/>
  <c r="E17"/>
  <c r="D4"/>
  <c r="E10" s="1"/>
  <c r="C18"/>
  <c r="C17"/>
  <c r="C14"/>
  <c r="C13"/>
  <c r="C10"/>
  <c r="C9"/>
  <c r="C7"/>
  <c r="B6"/>
  <c r="C6" s="1"/>
  <c r="B4"/>
  <c r="C5" s="1"/>
  <c r="J143" i="1"/>
  <c r="J141"/>
  <c r="J140"/>
  <c r="G28" i="8"/>
  <c r="B22" i="6"/>
  <c r="H21"/>
  <c r="H20"/>
  <c r="H9" i="8"/>
  <c r="E9"/>
  <c r="D9"/>
  <c r="C9"/>
  <c r="B9"/>
  <c r="F22"/>
  <c r="C21"/>
  <c r="B21"/>
  <c r="H138" i="1"/>
  <c r="H132"/>
  <c r="F11" i="10" l="1"/>
  <c r="G6"/>
  <c r="D6"/>
  <c r="E7"/>
  <c r="B11"/>
  <c r="E5"/>
  <c r="E16"/>
  <c r="E12"/>
  <c r="E8"/>
  <c r="C8"/>
  <c r="C12"/>
  <c r="C16"/>
  <c r="E18"/>
  <c r="E14"/>
  <c r="D11" i="11"/>
  <c r="D12" s="1"/>
  <c r="K57" i="7"/>
  <c r="K59" s="1"/>
  <c r="J57"/>
  <c r="J59" s="1"/>
  <c r="F84" i="2"/>
  <c r="E84"/>
  <c r="F77"/>
  <c r="E77"/>
  <c r="H17" i="1"/>
  <c r="H29"/>
  <c r="H32"/>
  <c r="H39"/>
  <c r="H44"/>
  <c r="H54"/>
  <c r="H60"/>
  <c r="H97"/>
  <c r="I112"/>
  <c r="I124"/>
  <c r="K97"/>
  <c r="K80"/>
  <c r="K67"/>
  <c r="E4" i="2"/>
  <c r="E11"/>
  <c r="E17"/>
  <c r="E65"/>
  <c r="H124" i="1"/>
  <c r="H24" i="6"/>
  <c r="B34"/>
  <c r="B37" s="1"/>
  <c r="B23"/>
  <c r="B26"/>
  <c r="B21"/>
  <c r="B20" s="1"/>
  <c r="B19"/>
  <c r="B18" s="1"/>
  <c r="E5"/>
  <c r="B31"/>
  <c r="B32" s="1"/>
  <c r="B33" s="1"/>
  <c r="B30"/>
  <c r="B29" s="1"/>
  <c r="H27"/>
  <c r="B15" i="10" l="1"/>
  <c r="C11"/>
  <c r="G11"/>
  <c r="F15"/>
  <c r="E6"/>
  <c r="D11"/>
  <c r="I57" i="7"/>
  <c r="I59" s="1"/>
  <c r="B19" i="10" l="1"/>
  <c r="C15"/>
  <c r="E11"/>
  <c r="D15"/>
  <c r="G15"/>
  <c r="F19"/>
  <c r="H112" i="1"/>
  <c r="E58" i="2"/>
  <c r="E47"/>
  <c r="E41"/>
  <c r="E29"/>
  <c r="H57" i="7"/>
  <c r="H59" s="1"/>
  <c r="B21" i="10" l="1"/>
  <c r="C21" s="1"/>
  <c r="C19"/>
  <c r="F21"/>
  <c r="G21" s="1"/>
  <c r="G19"/>
  <c r="E15"/>
  <c r="D19"/>
  <c r="G35" i="7"/>
  <c r="G33"/>
  <c r="G32"/>
  <c r="G30"/>
  <c r="G23"/>
  <c r="G17"/>
  <c r="G12"/>
  <c r="G11"/>
  <c r="G4"/>
  <c r="F57"/>
  <c r="F59" s="1"/>
  <c r="E57"/>
  <c r="E59" s="1"/>
  <c r="D57"/>
  <c r="D59" s="1"/>
  <c r="D21" i="10" l="1"/>
  <c r="E21" s="1"/>
  <c r="E19"/>
  <c r="G58" i="7"/>
  <c r="G57"/>
  <c r="B4" i="6"/>
  <c r="I97" i="1"/>
  <c r="B6" i="6" l="1"/>
  <c r="I44" i="1"/>
  <c r="I67"/>
  <c r="I60"/>
  <c r="I54"/>
  <c r="I39"/>
  <c r="I80"/>
  <c r="H67"/>
  <c r="H80"/>
  <c r="K39"/>
  <c r="K41"/>
  <c r="K44"/>
  <c r="K54"/>
  <c r="K60"/>
  <c r="C6" i="6" l="1"/>
  <c r="C7" s="1"/>
  <c r="D7" s="1"/>
  <c r="H22"/>
  <c r="H23" s="1"/>
  <c r="E6"/>
  <c r="B7"/>
  <c r="B10" s="1"/>
  <c r="H19" s="1"/>
  <c r="B9"/>
  <c r="E7" l="1"/>
  <c r="B15"/>
</calcChain>
</file>

<file path=xl/sharedStrings.xml><?xml version="1.0" encoding="utf-8"?>
<sst xmlns="http://schemas.openxmlformats.org/spreadsheetml/2006/main" count="1447" uniqueCount="726">
  <si>
    <t>Prix/séance :</t>
  </si>
  <si>
    <t>Nbre Séances</t>
  </si>
  <si>
    <t>Date Remise</t>
  </si>
  <si>
    <t>Nom CLIENT</t>
  </si>
  <si>
    <t>ADRESSE 1</t>
  </si>
  <si>
    <t>Adresse 2</t>
  </si>
  <si>
    <t>TARIF</t>
  </si>
  <si>
    <t>TVA</t>
  </si>
  <si>
    <t>Mont. TTC</t>
  </si>
  <si>
    <t>N° chèque</t>
  </si>
  <si>
    <t>Banque</t>
  </si>
  <si>
    <t>FA1609-0001</t>
  </si>
  <si>
    <t>MANISSIER</t>
  </si>
  <si>
    <t>JULIET</t>
  </si>
  <si>
    <t>9 rue des 3 Bornes</t>
  </si>
  <si>
    <t>75011 Paris</t>
  </si>
  <si>
    <t>853-855</t>
  </si>
  <si>
    <t>BRED</t>
  </si>
  <si>
    <t>FA1609-0002</t>
  </si>
  <si>
    <t>THEVENARD</t>
  </si>
  <si>
    <t>SOPHIE</t>
  </si>
  <si>
    <t>103 Av.Gabriel Péri</t>
  </si>
  <si>
    <t>94170 Le Perreux-s-Marne</t>
  </si>
  <si>
    <t>FA1609-0003</t>
  </si>
  <si>
    <t>SCHOUCKROUN</t>
  </si>
  <si>
    <t>JULIA</t>
  </si>
  <si>
    <t>60 rue de la Prairie</t>
  </si>
  <si>
    <t>94360 Bry sur Marne</t>
  </si>
  <si>
    <t>FA1609-0004</t>
  </si>
  <si>
    <t>SANCHEZ</t>
  </si>
  <si>
    <t>MYLENE</t>
  </si>
  <si>
    <t>5 Impasse des Cheminots</t>
  </si>
  <si>
    <t>77970 Jouy le Chatel</t>
  </si>
  <si>
    <t>CA</t>
  </si>
  <si>
    <t>FA1609-0005</t>
  </si>
  <si>
    <t>POISSON</t>
  </si>
  <si>
    <t>REMI</t>
  </si>
  <si>
    <t>9 rue de l'Avenir</t>
  </si>
  <si>
    <t>BP39-94360 Bry-sur-Marne</t>
  </si>
  <si>
    <t>Allianz</t>
  </si>
  <si>
    <t>FA1609-0006</t>
  </si>
  <si>
    <t>BARRET</t>
  </si>
  <si>
    <t>VIRGINIE</t>
  </si>
  <si>
    <t>5 rue du Mal Vaillant</t>
  </si>
  <si>
    <t>94130 Nogent-sur-Marne</t>
  </si>
  <si>
    <t>FA1609-0007</t>
  </si>
  <si>
    <t>NADAL</t>
  </si>
  <si>
    <t>CECILE</t>
  </si>
  <si>
    <t>103 av. Alfred Belmontet</t>
  </si>
  <si>
    <t>92210 St Cloud</t>
  </si>
  <si>
    <t>La Poste</t>
  </si>
  <si>
    <t>FA1609-0008</t>
  </si>
  <si>
    <t xml:space="preserve">GROLIERE </t>
  </si>
  <si>
    <t>CATHERINE</t>
  </si>
  <si>
    <t>68 Av. du Gal de Gaulle</t>
  </si>
  <si>
    <t>CE</t>
  </si>
  <si>
    <t>FA1609-0009</t>
  </si>
  <si>
    <t>MATHIEU</t>
  </si>
  <si>
    <t>CELINE</t>
  </si>
  <si>
    <t>2 Place Jean Jaurès</t>
  </si>
  <si>
    <t>94410 ST MAURICE</t>
  </si>
  <si>
    <t>SG</t>
  </si>
  <si>
    <t>FA1609-0010</t>
  </si>
  <si>
    <t>FA1609-0011</t>
  </si>
  <si>
    <t>FA1609-0012</t>
  </si>
  <si>
    <t>JUIN</t>
  </si>
  <si>
    <t>FA1609-0013</t>
  </si>
  <si>
    <t>FA1609-0014</t>
  </si>
  <si>
    <t>FA1609-0015</t>
  </si>
  <si>
    <t>FA1609-0016</t>
  </si>
  <si>
    <t>69 Av. du Gal de Gaulle</t>
  </si>
  <si>
    <t>FA1609-0017</t>
  </si>
  <si>
    <t>FA1609-0018</t>
  </si>
  <si>
    <t>FA1609-0019</t>
  </si>
  <si>
    <t>CHARLOPIN</t>
  </si>
  <si>
    <t>PAUL-XAVIER</t>
  </si>
  <si>
    <t>1 rue de Solers</t>
  </si>
  <si>
    <t>77111 Soignolles en Brie</t>
  </si>
  <si>
    <t>FA1609-0020</t>
  </si>
  <si>
    <t>FA1609-0021</t>
  </si>
  <si>
    <t>MAZIERES</t>
  </si>
  <si>
    <t>MARC</t>
  </si>
  <si>
    <t>6 Av. Joly</t>
  </si>
  <si>
    <t>93110 Rosny s/ Bois</t>
  </si>
  <si>
    <t>FA1609-0029</t>
  </si>
  <si>
    <t>FA1609-0022</t>
  </si>
  <si>
    <t>JUILLET</t>
  </si>
  <si>
    <t>FA1609-0023</t>
  </si>
  <si>
    <t>FA1609-0024</t>
  </si>
  <si>
    <t>AOUT</t>
  </si>
  <si>
    <t>FA1609-0025</t>
  </si>
  <si>
    <t>ASHOURI</t>
  </si>
  <si>
    <t>BABAK</t>
  </si>
  <si>
    <t>101 Quai du Mal Joffre</t>
  </si>
  <si>
    <t>92400 Courbevoie</t>
  </si>
  <si>
    <t>FA1609-0026</t>
  </si>
  <si>
    <t>FA1609-0027</t>
  </si>
  <si>
    <t>FA1609-0030</t>
  </si>
  <si>
    <t>FA1609-0028</t>
  </si>
  <si>
    <t xml:space="preserve">SEPTEMBRE </t>
  </si>
  <si>
    <t>Richaud</t>
  </si>
  <si>
    <t>OCTOBRE</t>
  </si>
  <si>
    <t>FA1609-0031</t>
  </si>
  <si>
    <t>FA1609-0032</t>
  </si>
  <si>
    <t xml:space="preserve">NOVEMBRE </t>
  </si>
  <si>
    <t>FA1609-0033</t>
  </si>
  <si>
    <t>FA1609-0034</t>
  </si>
  <si>
    <t>FA1609-0035</t>
  </si>
  <si>
    <t>VILLIONG</t>
  </si>
  <si>
    <t>STEPHANE</t>
  </si>
  <si>
    <t>45 rue theodore honore</t>
  </si>
  <si>
    <t>FA1609-0036</t>
  </si>
  <si>
    <t xml:space="preserve">HAMMAD </t>
  </si>
  <si>
    <t>RAMY</t>
  </si>
  <si>
    <t>17 allee louis janny</t>
  </si>
  <si>
    <t>93390 clichy sous bois</t>
  </si>
  <si>
    <t>FA1609-0037</t>
  </si>
  <si>
    <t>GOSSELIN</t>
  </si>
  <si>
    <t>LYNDA</t>
  </si>
  <si>
    <t>21 rue des heros nogntais</t>
  </si>
  <si>
    <t>CM</t>
  </si>
  <si>
    <t>FA1609-0038</t>
  </si>
  <si>
    <t>FA1609-0039</t>
  </si>
  <si>
    <t>FA1609-0041</t>
  </si>
  <si>
    <t>FA1609-0040</t>
  </si>
  <si>
    <t>DECEMBRE</t>
  </si>
  <si>
    <t>FA1609-0042</t>
  </si>
  <si>
    <t>FA1609-0043</t>
  </si>
  <si>
    <t>FA1609-0044</t>
  </si>
  <si>
    <t>FA1609-0045</t>
  </si>
  <si>
    <t>JANVIER</t>
  </si>
  <si>
    <t>Thérapeute</t>
  </si>
  <si>
    <t>BEKISHEVA Olga</t>
  </si>
  <si>
    <t>BLESSIG Anne-Marie</t>
  </si>
  <si>
    <t>chèque</t>
  </si>
  <si>
    <t>BONANDRINI Brigitte</t>
  </si>
  <si>
    <t>BROSSARD Amelie</t>
  </si>
  <si>
    <t>CASALE Nathalie</t>
  </si>
  <si>
    <t>COCHET Sophie</t>
  </si>
  <si>
    <t>DANH-SANG Sambo</t>
  </si>
  <si>
    <t>DROUET Emmanuelle</t>
  </si>
  <si>
    <t>FALCIONELLI Rodrigue</t>
  </si>
  <si>
    <t>FREYTHER Ludwig</t>
  </si>
  <si>
    <t>KARAKOZIAN Sylvie</t>
  </si>
  <si>
    <t>KINNE Marion</t>
  </si>
  <si>
    <t>LEGRAND Corinne</t>
  </si>
  <si>
    <t>LESPINASSE Sophie</t>
  </si>
  <si>
    <t>MARCY Isabelle</t>
  </si>
  <si>
    <t>MATHIEU Céline</t>
  </si>
  <si>
    <t>NABE Kadiatou</t>
  </si>
  <si>
    <t>ROSIER-AUVRET Aurélie</t>
  </si>
  <si>
    <t>RUFFIER Gladys</t>
  </si>
  <si>
    <t>THIBAUX Catherine</t>
  </si>
  <si>
    <t>VLADIC Jacqueline</t>
  </si>
  <si>
    <t>ZAOUI Sabine</t>
  </si>
  <si>
    <t>reactif aux promotion</t>
  </si>
  <si>
    <t>forfait</t>
  </si>
  <si>
    <t>Découverte</t>
  </si>
  <si>
    <t>virement</t>
  </si>
  <si>
    <t>Paypal</t>
  </si>
  <si>
    <t>Chèque</t>
  </si>
  <si>
    <t>Facture</t>
  </si>
  <si>
    <t>FA1602-0019</t>
  </si>
  <si>
    <t>FA1601-0028</t>
  </si>
  <si>
    <t>FA1601-0023</t>
  </si>
  <si>
    <t>FA1601-0020</t>
  </si>
  <si>
    <t>FA1601-0027</t>
  </si>
  <si>
    <t>HONORE Margaux</t>
  </si>
  <si>
    <t>FA1601-0026</t>
  </si>
  <si>
    <t>FA1601-0022</t>
  </si>
  <si>
    <t>FA1601-0021</t>
  </si>
  <si>
    <t>FA1601-0025</t>
  </si>
  <si>
    <t>FA1601-0024</t>
  </si>
  <si>
    <t xml:space="preserve">mode de payment </t>
  </si>
  <si>
    <t>FA1601-0018</t>
  </si>
  <si>
    <t>ESTRADE danielle</t>
  </si>
  <si>
    <t> FA1602-0031</t>
  </si>
  <si>
    <t xml:space="preserve">GOSSELIN </t>
  </si>
  <si>
    <t> FA1602-0036</t>
  </si>
  <si>
    <t> FA1601-0037</t>
  </si>
  <si>
    <t> FA1601-0039</t>
  </si>
  <si>
    <t> FA1601-0038</t>
  </si>
  <si>
    <t> FA1601-0040</t>
  </si>
  <si>
    <t>SALLE</t>
  </si>
  <si>
    <t> FA1601-0042</t>
  </si>
  <si>
    <t> FA1602-0043</t>
  </si>
  <si>
    <t>FEVRIER</t>
  </si>
  <si>
    <t xml:space="preserve">2 rue anquetil </t>
  </si>
  <si>
    <t> FA1602-0044</t>
  </si>
  <si>
    <t> FA1602-0041</t>
  </si>
  <si>
    <t> FA1602-0045</t>
  </si>
  <si>
    <t>Jocelyne Brothier</t>
  </si>
  <si>
    <t>Bronze</t>
  </si>
  <si>
    <t>FA1602-0046</t>
  </si>
  <si>
    <t>JEAN PHILIPPE</t>
  </si>
  <si>
    <t xml:space="preserve">BELLANGER </t>
  </si>
  <si>
    <t>FABIENNE</t>
  </si>
  <si>
    <t>Mars</t>
  </si>
  <si>
    <t>Avril</t>
  </si>
  <si>
    <t>Mai</t>
  </si>
  <si>
    <t>Juin</t>
  </si>
  <si>
    <t>TOTAL</t>
  </si>
  <si>
    <t>111453015E</t>
  </si>
  <si>
    <t>SALMIERI METZ</t>
  </si>
  <si>
    <t>NATHALIE</t>
  </si>
  <si>
    <t>32 B rue des perroquets</t>
  </si>
  <si>
    <t>94350 villiers sur marne</t>
  </si>
  <si>
    <t>31/02/2016  00:00:00</t>
  </si>
  <si>
    <t>M.C Couthenx</t>
  </si>
  <si>
    <t>Fanny Roussel</t>
  </si>
  <si>
    <t>Aout</t>
  </si>
  <si>
    <t>juillet</t>
  </si>
  <si>
    <t>FA1602-0048</t>
  </si>
  <si>
    <t>FA1602-0049</t>
  </si>
  <si>
    <t>FA1602-0050</t>
  </si>
  <si>
    <t xml:space="preserve">Danielle Estrade </t>
  </si>
  <si>
    <t>FA1602-0051</t>
  </si>
  <si>
    <t>LOCATELLI Betty</t>
  </si>
  <si>
    <t>special : 420</t>
  </si>
  <si>
    <t> COUTHENX Marie-Christine</t>
  </si>
  <si>
    <t>BARATAY-LHORTE Pascale</t>
  </si>
  <si>
    <t>Krystel LECLERCQ</t>
  </si>
  <si>
    <t>Sandrine LOPES</t>
  </si>
  <si>
    <t>FA1602-0052</t>
  </si>
  <si>
    <t>FA1602-0053</t>
  </si>
  <si>
    <t>FA1602-0054</t>
  </si>
  <si>
    <t>FA1602-0055</t>
  </si>
  <si>
    <t>FA1602-0056</t>
  </si>
  <si>
    <t>MELLA</t>
  </si>
  <si>
    <t>FRANCK</t>
  </si>
  <si>
    <t>3E face droite 52 rue de la gaite</t>
  </si>
  <si>
    <t>NUNEZ</t>
  </si>
  <si>
    <t>JOCELYNE</t>
  </si>
  <si>
    <t xml:space="preserve">226 avenue general de Gaulle </t>
  </si>
  <si>
    <t>FA1602-0057</t>
  </si>
  <si>
    <t>FA1601-0083</t>
  </si>
  <si>
    <t>DAHAN-PEREZ</t>
  </si>
  <si>
    <t>STEPHANIE</t>
  </si>
  <si>
    <t xml:space="preserve">4 rue yvon </t>
  </si>
  <si>
    <t xml:space="preserve">sonia Langlois </t>
  </si>
  <si>
    <t>FA1602-0121</t>
  </si>
  <si>
    <t>Colonne1</t>
  </si>
  <si>
    <t>Nombre de salle</t>
  </si>
  <si>
    <t>Disponibilité en nombre de jours</t>
  </si>
  <si>
    <t>heures</t>
  </si>
  <si>
    <t>moyenne prévisionnelle taux doccup 100%</t>
  </si>
  <si>
    <t>estimation CA moyen/heures</t>
  </si>
  <si>
    <t>Simulation taux d</t>
  </si>
  <si>
    <t>CA prev</t>
  </si>
  <si>
    <t>Jacqueline Vladic</t>
  </si>
  <si>
    <t>FA1603-0133</t>
  </si>
  <si>
    <t>SEVOZ</t>
  </si>
  <si>
    <t xml:space="preserve">6b BD sadi carnot </t>
  </si>
  <si>
    <t>Disponibilité annuelle pour les 12 salles</t>
  </si>
  <si>
    <t>dispo annuelle  de salles en heures</t>
  </si>
  <si>
    <t>dispo mensuelle de salles en heures</t>
  </si>
  <si>
    <t>février</t>
  </si>
  <si>
    <t>mars</t>
  </si>
  <si>
    <t>avril</t>
  </si>
  <si>
    <t>mai</t>
  </si>
  <si>
    <t>juin</t>
  </si>
  <si>
    <t>août</t>
  </si>
  <si>
    <t>ROUSSEL Fanny</t>
  </si>
  <si>
    <t>Thérapeutes inscrits</t>
  </si>
  <si>
    <t>p.barataylhorte@orange.fr </t>
  </si>
  <si>
    <t>DRH, co-développement</t>
  </si>
  <si>
    <t>BEKISHEVA olga</t>
  </si>
  <si>
    <t xml:space="preserve">obekishev@gmail.com </t>
  </si>
  <si>
    <t>TAO</t>
  </si>
  <si>
    <t>amblessig@hotmail.fr</t>
  </si>
  <si>
    <t>Coach Orthographique</t>
  </si>
  <si>
    <t>brigitte.bonandrini@numericable.fr</t>
  </si>
  <si>
    <t>Psychomotricienne</t>
  </si>
  <si>
    <t>amelie41077@hotmail.fr</t>
  </si>
  <si>
    <t>Hypnothérapeute</t>
  </si>
  <si>
    <t>BROTHIER Jocelyne</t>
  </si>
  <si>
    <t>jocelyne.brothier@orange.fr</t>
  </si>
  <si>
    <t>Yoga (manufacture)</t>
  </si>
  <si>
    <t>ncasale@bulledequilibre.fr</t>
  </si>
  <si>
    <t>Difficulté scolaire, brain gym</t>
  </si>
  <si>
    <t>CAUVIN CECILE</t>
  </si>
  <si>
    <t>cauvin.c@gmail.com</t>
  </si>
  <si>
    <t>Psy travail DRH - Orientation Jeunes</t>
  </si>
  <si>
    <t>sovicso94@orange.fr</t>
  </si>
  <si>
    <t>Iridologue naturo</t>
  </si>
  <si>
    <t>drempsy@yahoo.fr</t>
  </si>
  <si>
    <t>Psychologue</t>
  </si>
  <si>
    <t>GARMIGNY Emilia</t>
  </si>
  <si>
    <t>egarmigny@gmail.com</t>
  </si>
  <si>
    <t>Psychologue clinicienne (Test EIP)</t>
  </si>
  <si>
    <t>danielleestrade@sfr.fr</t>
  </si>
  <si>
    <t>sophrologue</t>
  </si>
  <si>
    <t>REVELLAT Evelyne</t>
  </si>
  <si>
    <t>erevellat@sophrokhepri.fr</t>
  </si>
  <si>
    <t>EFT, DI, Sophrologue</t>
  </si>
  <si>
    <t>rodrigue.falcionelli@sosphrenlogos.fr</t>
  </si>
  <si>
    <t>Sophrologue Acouphènes</t>
  </si>
  <si>
    <t>l.freyther@gmail.com</t>
  </si>
  <si>
    <t>Sophro enfant indiv</t>
  </si>
  <si>
    <t>honoremargaux.ifec@gmail.com</t>
  </si>
  <si>
    <t>Chiropracteur</t>
  </si>
  <si>
    <t>KARAKOZIAN sylvie</t>
  </si>
  <si>
    <t>sylvie@espacefengshui.com</t>
  </si>
  <si>
    <t>Feng shui</t>
  </si>
  <si>
    <t>KINNE marion</t>
  </si>
  <si>
    <t>kinne.marion@gmail.com</t>
  </si>
  <si>
    <t>ostéo (bébé-parturiante)</t>
  </si>
  <si>
    <t>LECLERCQ Krystel</t>
  </si>
  <si>
    <t>massage.kristel@gmail.com</t>
  </si>
  <si>
    <t>Massage, thérapie familiale</t>
  </si>
  <si>
    <t>calicia.vive.la.vie@free.fr</t>
  </si>
  <si>
    <t>Naturopathe</t>
  </si>
  <si>
    <t>Contact@reflexeetsens.fr</t>
  </si>
  <si>
    <t>Reflexologue, les Murrets</t>
  </si>
  <si>
    <t>MARCY isabelle</t>
  </si>
  <si>
    <t>imarcy@wanadoo.fr</t>
  </si>
  <si>
    <t>sophrologue-cohérence cardiaque</t>
  </si>
  <si>
    <t>COUTHENX Marie-Ch</t>
  </si>
  <si>
    <t>cab.emce@neuf.fr</t>
  </si>
  <si>
    <t>Sophrologie, kinésio, PNL, EFT</t>
  </si>
  <si>
    <t>celinedidi@hotmail.com</t>
  </si>
  <si>
    <t>k.nabechiro@gmail.com</t>
  </si>
  <si>
    <t>Chiropracteur (afrique)</t>
  </si>
  <si>
    <t>ROSIER-AUVERT Aurélie</t>
  </si>
  <si>
    <t>therapeute.idf@gmail.com </t>
  </si>
  <si>
    <t>Magnétiseuse, hypnose, hospitalisation</t>
  </si>
  <si>
    <t>fandecoeur@gmail.com</t>
  </si>
  <si>
    <t>Posture, rieki</t>
  </si>
  <si>
    <t>gladys.phenyx@hotmail.com</t>
  </si>
  <si>
    <t>Réflexologue</t>
  </si>
  <si>
    <t>LOPES Sandrine</t>
  </si>
  <si>
    <t>le.bien.etre.autrement94@gmail.com</t>
  </si>
  <si>
    <t>Ayurvédiques massages</t>
  </si>
  <si>
    <t>catherine.thibaux@inter-venir.com</t>
  </si>
  <si>
    <t>Coach insertion Pro</t>
  </si>
  <si>
    <t>TOI Lionel</t>
  </si>
  <si>
    <t>lionel_toi@hotmail.fr</t>
  </si>
  <si>
    <t xml:space="preserve">PNL, Hypnose, neuroscience </t>
  </si>
  <si>
    <t>jaclynvladic@gmail.com </t>
  </si>
  <si>
    <t>Yoga du rire</t>
  </si>
  <si>
    <t>milacoachingsante@gmail.com</t>
  </si>
  <si>
    <t>Coach santé</t>
  </si>
  <si>
    <t>janvier</t>
  </si>
  <si>
    <t>mail</t>
  </si>
  <si>
    <t>profession</t>
  </si>
  <si>
    <t>3mois</t>
  </si>
  <si>
    <t>Moyenne Heures</t>
  </si>
  <si>
    <t>Estimation</t>
  </si>
  <si>
    <t>Moyenne dheure/therapeutes</t>
  </si>
  <si>
    <t>nombre de thérapeutes manquant</t>
  </si>
  <si>
    <t>nombre dheure annuel</t>
  </si>
  <si>
    <t>Levixhi emmanuelle</t>
  </si>
  <si>
    <t>FA1604-0144</t>
  </si>
  <si>
    <t>FA1604-0142</t>
  </si>
  <si>
    <t>CUOQ Didier</t>
  </si>
  <si>
    <t>FA1604-0141</t>
  </si>
  <si>
    <t>Artigny Cathy</t>
  </si>
  <si>
    <t>FA1604-0139</t>
  </si>
  <si>
    <t>RICHAUD</t>
  </si>
  <si>
    <t xml:space="preserve">RUFFIER </t>
  </si>
  <si>
    <t>Gladys</t>
  </si>
  <si>
    <t>LARUE Yann</t>
  </si>
  <si>
    <t>vocallifecoaching@gmail.com</t>
  </si>
  <si>
    <t>Hypnothérapeute, coach vocal chant</t>
  </si>
  <si>
    <t>FA1604-0148</t>
  </si>
  <si>
    <t>PSZENICA Martine</t>
  </si>
  <si>
    <t xml:space="preserve">special </t>
  </si>
  <si>
    <t>FA1604-0149</t>
  </si>
  <si>
    <t>martine-kagan@orange.fr</t>
  </si>
  <si>
    <t>Psychologue travail</t>
  </si>
  <si>
    <t>FA1604-0053</t>
  </si>
  <si>
    <t>FA1604-0165</t>
  </si>
  <si>
    <t>TISSERON T</t>
  </si>
  <si>
    <t xml:space="preserve">Claire </t>
  </si>
  <si>
    <t>249 rue du Faubourg Saint Martin</t>
  </si>
  <si>
    <t>75010 / Paris</t>
  </si>
  <si>
    <t>Danh-Sang Sambo</t>
  </si>
  <si>
    <t>danh-sang.sambo@sfr.fr</t>
  </si>
  <si>
    <t>hyrudologie</t>
  </si>
  <si>
    <t>cathy.artigny@orange.fr</t>
  </si>
  <si>
    <t>Pascale SAYAH</t>
  </si>
  <si>
    <t>pascalesayah@hotmail.fr</t>
  </si>
  <si>
    <t>Podologue, pédicure</t>
  </si>
  <si>
    <t>Pascale SAYAh</t>
  </si>
  <si>
    <t>vermeil</t>
  </si>
  <si>
    <t xml:space="preserve">SAN MARTINE </t>
  </si>
  <si>
    <t>CHARLOTTE</t>
  </si>
  <si>
    <t xml:space="preserve">15 Bis av du château </t>
  </si>
  <si>
    <t>Marie-Dominique CLAIRE</t>
  </si>
  <si>
    <t>Argent</t>
  </si>
  <si>
    <t>FA1605-0183</t>
  </si>
  <si>
    <t>FA1605-0184</t>
  </si>
  <si>
    <t>Jérôme LEBAILLIF</t>
  </si>
  <si>
    <t>espèce</t>
  </si>
  <si>
    <t>FA1605-0185</t>
  </si>
  <si>
    <t xml:space="preserve">LYDIE </t>
  </si>
  <si>
    <t>SALOMON</t>
  </si>
  <si>
    <t>16 rue des nereides</t>
  </si>
  <si>
    <t>78180 Montigny le Bretonneux</t>
  </si>
  <si>
    <t>spécial</t>
  </si>
  <si>
    <t>CLAIRE Marie-Dominique</t>
  </si>
  <si>
    <t>md.claire@wanadoo.fr</t>
  </si>
  <si>
    <t>Psychologue clinicienne - Enfants - Familles - EMDR</t>
  </si>
  <si>
    <t>SEVE ET PAPILLON</t>
  </si>
  <si>
    <t>resa@seveetpapillon,org</t>
  </si>
  <si>
    <t>groupe de thérapeutes</t>
  </si>
  <si>
    <t>LEVIXHI Emmanuelle</t>
  </si>
  <si>
    <t>emmanuelle.levixhi@gmail.com</t>
  </si>
  <si>
    <t>Sophrologue, Naturo</t>
  </si>
  <si>
    <t>Personne en activités</t>
  </si>
  <si>
    <t>LEBAILLIF Jérôme</t>
  </si>
  <si>
    <t>Psycho énergétique</t>
  </si>
  <si>
    <t>moyenne prévisionnelle mensuelle taux doccup 100%</t>
  </si>
  <si>
    <t>CA Annuel prev</t>
  </si>
  <si>
    <t xml:space="preserve">CA prévisionnelle mensuelle </t>
  </si>
  <si>
    <t>nombre de thérapeute pour combler les hrs et avoir le CA</t>
  </si>
  <si>
    <t>nombre dheure menseulle par salle</t>
  </si>
  <si>
    <t xml:space="preserve">nombre de thérapeutes actifs déjà </t>
  </si>
  <si>
    <t xml:space="preserve">moyenne dhr par thérapeutes actifs </t>
  </si>
  <si>
    <t xml:space="preserve"> heures par mois </t>
  </si>
  <si>
    <t>DE CONICK</t>
  </si>
  <si>
    <t>LOUISA</t>
  </si>
  <si>
    <t>89 Boulevard de strasbourg</t>
  </si>
  <si>
    <t>FA1606-0189</t>
  </si>
  <si>
    <t>FA1606-0193</t>
  </si>
  <si>
    <t>cheque</t>
  </si>
  <si>
    <t> FA1604-0191</t>
  </si>
  <si>
    <t>Pascaline ALCOUFFE</t>
  </si>
  <si>
    <t>FA1606-0192</t>
  </si>
  <si>
    <t xml:space="preserve">Diamant mensuel </t>
  </si>
  <si>
    <t>BOUTHORS CAUSSADE</t>
  </si>
  <si>
    <t>NADIA</t>
  </si>
  <si>
    <t xml:space="preserve">9 R saint sebastien </t>
  </si>
  <si>
    <t>Jacques LABESCAT </t>
  </si>
  <si>
    <t>FA1606-0201</t>
  </si>
  <si>
    <t>FA1606-0200</t>
  </si>
  <si>
    <t>FA1606-0173</t>
  </si>
  <si>
    <t>special</t>
  </si>
  <si>
    <t>FA1606-0202</t>
  </si>
  <si>
    <t>FA1606-0199</t>
  </si>
  <si>
    <t>JOUINI Zohra</t>
  </si>
  <si>
    <t>CA TTC</t>
  </si>
  <si>
    <t>CA HT</t>
  </si>
  <si>
    <t>date de ventes</t>
  </si>
  <si>
    <t>1583,33</t>
  </si>
  <si>
    <t>FA1503-0119</t>
  </si>
  <si>
    <t>FA1506-0001</t>
  </si>
  <si>
    <t>FA1601-0105</t>
  </si>
  <si>
    <t>FA1605-0177</t>
  </si>
  <si>
    <t>FA1605-0174</t>
  </si>
  <si>
    <t>FA1604-0170</t>
  </si>
  <si>
    <t>FA1604-0147</t>
  </si>
  <si>
    <t>FA1606-0203</t>
  </si>
  <si>
    <t>Seve et papillons</t>
  </si>
  <si>
    <t>FA1510-0137</t>
  </si>
  <si>
    <t>FA1605-0187</t>
  </si>
  <si>
    <t>FA1510-0003</t>
  </si>
  <si>
    <t>FA1510-0006</t>
  </si>
  <si>
    <t>FA1510-0004</t>
  </si>
  <si>
    <t>FA1510-0005</t>
  </si>
  <si>
    <t>FA1510-0010</t>
  </si>
  <si>
    <t>FA1511-0012</t>
  </si>
  <si>
    <t>FA1512-0014</t>
  </si>
  <si>
    <t>FA1512-0016</t>
  </si>
  <si>
    <t>FA1512-0017</t>
  </si>
  <si>
    <t>FA1512-0015</t>
  </si>
  <si>
    <t>FA1510-0205</t>
  </si>
  <si>
    <t>FA1606-0068</t>
  </si>
  <si>
    <t xml:space="preserve">FA1511-0102 </t>
  </si>
  <si>
    <t>FA1606-0196</t>
  </si>
  <si>
    <t>FA1605-0186</t>
  </si>
  <si>
    <t>FA1605-0188</t>
  </si>
  <si>
    <t> FA1605-0182</t>
  </si>
  <si>
    <t> FA1605-0190</t>
  </si>
  <si>
    <t>FA1602-0108</t>
  </si>
  <si>
    <t>FA1603-0111</t>
  </si>
  <si>
    <t>FA1603-0116</t>
  </si>
  <si>
    <t>FA1604-0138</t>
  </si>
  <si>
    <t>FA1604-0163</t>
  </si>
  <si>
    <t>FA1604-0164</t>
  </si>
  <si>
    <t>FA1605-0181</t>
  </si>
  <si>
    <t>FA1605-0175</t>
  </si>
  <si>
    <t>FA1606-0195</t>
  </si>
  <si>
    <t>FA1602-0106</t>
  </si>
  <si>
    <t>FA1604-0167</t>
  </si>
  <si>
    <t>FA1605-0176</t>
  </si>
  <si>
    <t>FA1603-0130</t>
  </si>
  <si>
    <t>FA1604-0145</t>
  </si>
  <si>
    <t> FA1605-0180</t>
  </si>
  <si>
    <t>FA1605-0179</t>
  </si>
  <si>
    <t>FA1603-0085</t>
  </si>
  <si>
    <t>FA1603-0125</t>
  </si>
  <si>
    <t>FA1603-0135</t>
  </si>
  <si>
    <t> FA1604-0166</t>
  </si>
  <si>
    <t> FA1605-0178</t>
  </si>
  <si>
    <t>FA1604-0172</t>
  </si>
  <si>
    <t>FA1604-0169</t>
  </si>
  <si>
    <t>FA1603-0122</t>
  </si>
  <si>
    <t>FA1604-0157</t>
  </si>
  <si>
    <t xml:space="preserve">CUOQ </t>
  </si>
  <si>
    <t>Didier </t>
  </si>
  <si>
    <t>13 boulevard de la gaiete</t>
  </si>
  <si>
    <t>94000 / creteil</t>
  </si>
  <si>
    <t>FA1603-0115</t>
  </si>
  <si>
    <t>FA1603-0134</t>
  </si>
  <si>
    <t>FA1604-0161</t>
  </si>
  <si>
    <t>FA1604-0162</t>
  </si>
  <si>
    <t>FA1603-0113</t>
  </si>
  <si>
    <t>FA1602-0114</t>
  </si>
  <si>
    <t>FA1601-0104</t>
  </si>
  <si>
    <t>FA1603-0136</t>
  </si>
  <si>
    <t>FA1603-0117</t>
  </si>
  <si>
    <t>FA1604-0146</t>
  </si>
  <si>
    <t>FA1603-0084</t>
  </si>
  <si>
    <t>FA1602-0110</t>
  </si>
  <si>
    <t>FA1602-0109</t>
  </si>
  <si>
    <t>FA1602-0112</t>
  </si>
  <si>
    <t>octobre</t>
  </si>
  <si>
    <t>Prenom</t>
  </si>
  <si>
    <t>FA1607-0207</t>
  </si>
  <si>
    <t xml:space="preserve">virement </t>
  </si>
  <si>
    <t>Nicolas BRINSTER </t>
  </si>
  <si>
    <t>FA1607-0206</t>
  </si>
  <si>
    <t>Fanny PIOFFRET</t>
  </si>
  <si>
    <t>Chery</t>
  </si>
  <si>
    <t>Serge</t>
  </si>
  <si>
    <t>68 rue des heros nogentais</t>
  </si>
  <si>
    <t>FA1606-0208</t>
  </si>
  <si>
    <t>FA1607-0215</t>
  </si>
  <si>
    <t>FA1607-0210</t>
  </si>
  <si>
    <t xml:space="preserve">LETELLIER </t>
  </si>
  <si>
    <t xml:space="preserve"> Alexandra</t>
  </si>
  <si>
    <t>7 Avenue du marechal fayolle</t>
  </si>
  <si>
    <t>AIT-OUALY</t>
  </si>
  <si>
    <t>Monique</t>
  </si>
  <si>
    <t>FA1607-0216</t>
  </si>
  <si>
    <t xml:space="preserve">5 rue Guy moquet </t>
  </si>
  <si>
    <t>FA1607-0223</t>
  </si>
  <si>
    <t>FA1607-0222</t>
  </si>
  <si>
    <t>FA1607-0224</t>
  </si>
  <si>
    <t xml:space="preserve">PEREIRA </t>
  </si>
  <si>
    <t>Annabelle</t>
  </si>
  <si>
    <t>54 rue kyrie</t>
  </si>
  <si>
    <t>33800 Bordeaux</t>
  </si>
  <si>
    <t>FA1607-0213</t>
  </si>
  <si>
    <t>PLESSARD Patrick </t>
  </si>
  <si>
    <t>LEGRAND Corinne </t>
  </si>
  <si>
    <t>FA1607-0219</t>
  </si>
  <si>
    <t>Pascale SAYAH  </t>
  </si>
  <si>
    <t>FA1607-0220</t>
  </si>
  <si>
    <t>CAYLA-FINDIKIAN Sylvie </t>
  </si>
  <si>
    <t>FA1607-0221</t>
  </si>
  <si>
    <t>Nicolas BRINSTER</t>
  </si>
  <si>
    <t>Fanny PIOFFRET </t>
  </si>
  <si>
    <t>resa@seveetpapillon.org</t>
  </si>
  <si>
    <t xml:space="preserve">Professionnel santé </t>
  </si>
  <si>
    <t>nicolas_brinster@hotmail.fr </t>
  </si>
  <si>
    <t>Coach sportif, sophrologue</t>
  </si>
  <si>
    <t>PLESSARD Patrick</t>
  </si>
  <si>
    <t>pat_shiatsu@yahoo.fr</t>
  </si>
  <si>
    <t xml:space="preserve">Periode </t>
  </si>
  <si>
    <t xml:space="preserve">Janvier </t>
  </si>
  <si>
    <t>Février</t>
  </si>
  <si>
    <t>Juillet</t>
  </si>
  <si>
    <t>Août</t>
  </si>
  <si>
    <t>Septembre</t>
  </si>
  <si>
    <t>Octobre</t>
  </si>
  <si>
    <t>Novembre</t>
  </si>
  <si>
    <t>Décembre</t>
  </si>
  <si>
    <t>Janvier</t>
  </si>
  <si>
    <t xml:space="preserve">Patients Nombre </t>
  </si>
  <si>
    <t>patients Visites</t>
  </si>
  <si>
    <t>Patients C.A</t>
  </si>
  <si>
    <t>Thérapeuts inscriptions</t>
  </si>
  <si>
    <t>Thérapeuts actifs</t>
  </si>
  <si>
    <t xml:space="preserve">Heurs au centre </t>
  </si>
  <si>
    <t xml:space="preserve">Therapeuts CA </t>
  </si>
  <si>
    <t>Depense Marketing phase 1</t>
  </si>
  <si>
    <t>L'eventail du savoir</t>
  </si>
  <si>
    <t>NJ Press</t>
  </si>
  <si>
    <t>Total des actions</t>
  </si>
  <si>
    <t>Depense Marketing phase 2</t>
  </si>
  <si>
    <t>Police Municipale</t>
  </si>
  <si>
    <t>Periode 15/16</t>
  </si>
  <si>
    <t>Periode 16/17</t>
  </si>
  <si>
    <t>Total Opération</t>
  </si>
  <si>
    <t>Total</t>
  </si>
  <si>
    <t>Loyer</t>
  </si>
  <si>
    <t>CDD</t>
  </si>
  <si>
    <t xml:space="preserve">d'affaire de 4000 euros en moyenne, ils est important de </t>
  </si>
  <si>
    <t>Accompagné de renouvelement de forfait.</t>
  </si>
  <si>
    <t xml:space="preserve">face a cela,compte tenu du besoin de combler la charge </t>
  </si>
  <si>
    <t xml:space="preserve">la plus importante (loyer : 13054,36 euros) qui devrat etre </t>
  </si>
  <si>
    <t>acquitée 4 fois dans lannée soit : (Janvier,Mars,Juillet,Octobre).</t>
  </si>
  <si>
    <t xml:space="preserve">noter que l'arriver de nouveau forfait crèe plus d'entreé </t>
  </si>
  <si>
    <t xml:space="preserve">Face a  la progression notée d'Avril a juillet 2016 : avec un chiffre </t>
  </si>
  <si>
    <t>mois afin de combler le vide.</t>
  </si>
  <si>
    <t xml:space="preserve">Et pour cela,le centre aura besoin de 20 thérapeutes de plus pour </t>
  </si>
  <si>
    <t xml:space="preserve">les 4 prochains mois de préference les senior ayant déjà des </t>
  </si>
  <si>
    <t xml:space="preserve">patients ce qui couvrira le loyer en deux mois et en trois mois </t>
  </si>
  <si>
    <t xml:space="preserve">Et pour ameliorer il serait preferable de compter sur une campagne de prospection </t>
  </si>
  <si>
    <t xml:space="preserve">(phonning : be to be) afin de toucher concretement les thérapeutes dans les délais </t>
  </si>
  <si>
    <t>présenté et compte tenu des besoin futur.</t>
  </si>
  <si>
    <t xml:space="preserve">Il serait donc judicieux d'avoir au moins 9000 euros d'entrée par </t>
  </si>
  <si>
    <t>d'écart : 9000*3= 27000.  9000*2= 18000</t>
  </si>
  <si>
    <t>Marie de nogent</t>
  </si>
  <si>
    <t xml:space="preserve"> Mickael</t>
  </si>
  <si>
    <t>DAHAN</t>
  </si>
  <si>
    <t>47 rue Carnot</t>
  </si>
  <si>
    <t>FA1609-0228</t>
  </si>
  <si>
    <t>FA1608-0229</t>
  </si>
  <si>
    <t>FA1608-0225</t>
  </si>
  <si>
    <t>FA1608-0230</t>
  </si>
  <si>
    <t xml:space="preserve">Chiffre d'affaire </t>
  </si>
  <si>
    <t>En Euros</t>
  </si>
  <si>
    <t xml:space="preserve"> (=)Marge Brute </t>
  </si>
  <si>
    <t>(-)Achats de marchandises et mat.1ers</t>
  </si>
  <si>
    <t>(-)Autre achats et charges externes</t>
  </si>
  <si>
    <t>(=) Valeur Ajoutée</t>
  </si>
  <si>
    <t>(-) Impots et taxes</t>
  </si>
  <si>
    <t>(-)Salaires (hors prélèvement)</t>
  </si>
  <si>
    <t xml:space="preserve">(-) charges sociales </t>
  </si>
  <si>
    <t>(+) Subventions d'exploitation</t>
  </si>
  <si>
    <t>(=)Excedent brut d'exploitation</t>
  </si>
  <si>
    <t>(+) Autres produits d'exploitation</t>
  </si>
  <si>
    <t>(-) Dotations aux am.et aux prov.</t>
  </si>
  <si>
    <t>(-)Autres charges d'exploitation</t>
  </si>
  <si>
    <t xml:space="preserve">(=) Resultat d'exploitation </t>
  </si>
  <si>
    <t>(+) Resultat financier</t>
  </si>
  <si>
    <t>(+)Résultat exceptionnel</t>
  </si>
  <si>
    <t>(-)I.S</t>
  </si>
  <si>
    <t xml:space="preserve">(=) Resultat Net </t>
  </si>
  <si>
    <t xml:space="preserve">CAF avant prélèvement </t>
  </si>
  <si>
    <t>Année 1</t>
  </si>
  <si>
    <t>%</t>
  </si>
  <si>
    <t>Année 2</t>
  </si>
  <si>
    <t>Année 3</t>
  </si>
  <si>
    <t>FA1607-0231</t>
  </si>
  <si>
    <t>La Manufacture du Yoga </t>
  </si>
  <si>
    <t>FA1609-0226</t>
  </si>
  <si>
    <t>FA1609-0227</t>
  </si>
  <si>
    <t>FA1609-0232</t>
  </si>
  <si>
    <t>CUOQ Didier </t>
  </si>
  <si>
    <t>FA1609-0233</t>
  </si>
  <si>
    <t>LESPINASSE Sophie </t>
  </si>
  <si>
    <t xml:space="preserve"> 
FA1609-0234</t>
  </si>
  <si>
    <t>La Manufacture du Yoga</t>
  </si>
  <si>
    <t>FA1609-0235</t>
  </si>
  <si>
    <t>DERICQUEBOURG Christelle</t>
  </si>
  <si>
    <t>FA1609-0236</t>
  </si>
  <si>
    <t>ROSIER-AUVERT Aurélie </t>
  </si>
  <si>
    <t>FA1609-0237</t>
  </si>
  <si>
    <t>CAYLA-FINDIKIAN Sylvie</t>
  </si>
  <si>
    <t>FA1609-0238</t>
  </si>
  <si>
    <t> BROSSARD amelie </t>
  </si>
  <si>
    <t>FA1609-0239</t>
  </si>
  <si>
    <t>AMROUS Souad </t>
  </si>
  <si>
    <t>FA1609-0240</t>
  </si>
  <si>
    <t>FALLET Marc </t>
  </si>
  <si>
    <t>FA1609-0241</t>
  </si>
  <si>
    <t>Jérôme LEBAILLIF </t>
  </si>
  <si>
    <t>FA1609-0242</t>
  </si>
  <si>
    <t>PIPA Sandrine</t>
  </si>
  <si>
    <t>FA1609-0243</t>
  </si>
  <si>
    <t>HONORE Margaux </t>
  </si>
  <si>
    <t>FA1609-0244</t>
  </si>
  <si>
    <t>AVOIR</t>
  </si>
  <si>
    <t>AUTRES</t>
  </si>
  <si>
    <t>SOUS TOTAL B</t>
  </si>
  <si>
    <t>CHEQUE EMIS NON DEBITES</t>
  </si>
  <si>
    <t>FOURNISSEURS</t>
  </si>
  <si>
    <t>EMPRUNT A</t>
  </si>
  <si>
    <t>EMPRUNT B</t>
  </si>
  <si>
    <t>LOYER</t>
  </si>
  <si>
    <t>SOUS TOTAL C</t>
  </si>
  <si>
    <t xml:space="preserve">THERAPEUTES à L'ENCAISSEMENT </t>
  </si>
  <si>
    <t>PATIENTS à L'ENCAISSEMENT</t>
  </si>
  <si>
    <t>TOTAL A</t>
  </si>
  <si>
    <t>BANQUE 1 DEBUT DU MOIS</t>
  </si>
  <si>
    <t>TRESORERIE REELLE (A+B-C)</t>
  </si>
  <si>
    <t>SALAIRES</t>
  </si>
  <si>
    <t xml:space="preserve">CHEQUE PATIENT A DEPOSER </t>
  </si>
  <si>
    <t xml:space="preserve">CHEQUE THERAPEUTES  A DEPOSER </t>
  </si>
  <si>
    <t xml:space="preserve">AVEC LE CHEQUES A DEPOSER </t>
  </si>
  <si>
    <t>septembre</t>
  </si>
  <si>
    <t>novembre</t>
  </si>
  <si>
    <t>décembre</t>
  </si>
  <si>
    <t>salaire Evelyne</t>
  </si>
  <si>
    <t>Free mobile</t>
  </si>
  <si>
    <t>Free telecom</t>
  </si>
  <si>
    <t>Mailjet</t>
  </si>
  <si>
    <t>Escg</t>
  </si>
  <si>
    <t>Journal gratuit</t>
  </si>
  <si>
    <t>Protection Pro</t>
  </si>
  <si>
    <t xml:space="preserve">Échéance prêt </t>
  </si>
  <si>
    <t>Charges/Mois</t>
  </si>
  <si>
    <t xml:space="preserve">11 196.52 </t>
  </si>
  <si>
    <t xml:space="preserve">Echeance prêt </t>
  </si>
  <si>
    <t>FA1610-0248</t>
  </si>
  <si>
    <t>DULORME Lise-Marie</t>
  </si>
  <si>
    <t>FA1610-0247</t>
  </si>
  <si>
    <t>TSOBGNY Louise-Laurie</t>
  </si>
  <si>
    <t>FA1610-0245</t>
  </si>
  <si>
    <t>FA1609-0246</t>
  </si>
  <si>
    <t>jessy</t>
  </si>
  <si>
    <t xml:space="preserve">AOUIZERATE </t>
  </si>
  <si>
    <t>Cuoq Didier</t>
  </si>
  <si>
    <t>didier.cuoq@sophrokhepri.fr</t>
  </si>
  <si>
    <t>kristel.leclercq@sophrokhepri.fr</t>
  </si>
  <si>
    <t>Leclercq Kristel</t>
  </si>
  <si>
    <t>ALLANE Frédérique</t>
  </si>
  <si>
    <t>frederique.allane@sophrokhepri.fr</t>
  </si>
  <si>
    <t>lise-marie.dulorme@sophrokhepri.fr</t>
  </si>
  <si>
    <t>louise-laurie.tsobgny@sophrokhepri.fr</t>
  </si>
  <si>
    <t>FALLET Marc</t>
  </si>
  <si>
    <t>marc.fallet@sophrokhepri.fr</t>
  </si>
  <si>
    <t>sylvie.cayla@sophrokhepri.fr</t>
  </si>
  <si>
    <t>Langlois Sonia</t>
  </si>
  <si>
    <t>sonia.langlois@sophrokhepri.fr</t>
  </si>
  <si>
    <t>FA1610-0250</t>
  </si>
  <si>
    <t>FA1610-0249</t>
  </si>
  <si>
    <t>ALLANE Frédéricque</t>
  </si>
  <si>
    <t>FA1610-0251</t>
  </si>
  <si>
    <t>Horreard</t>
  </si>
  <si>
    <t xml:space="preserve">55 rue de fontenay </t>
  </si>
  <si>
    <t>FA1610-0252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</si>
</sst>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0.00000"/>
    <numFmt numFmtId="166" formatCode="0.0"/>
  </numFmts>
  <fonts count="3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9.35"/>
      <name val="Calibri"/>
      <family val="2"/>
    </font>
    <font>
      <sz val="9"/>
      <color rgb="FF1010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34046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234046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Calibri"/>
      <family val="2"/>
    </font>
    <font>
      <sz val="10"/>
      <color theme="4" tint="-0.249977111117893"/>
      <name val="Arial"/>
      <family val="2"/>
    </font>
    <font>
      <u/>
      <sz val="11"/>
      <color theme="1"/>
      <name val="Calibri"/>
      <family val="2"/>
      <scheme val="minor"/>
    </font>
    <font>
      <u/>
      <sz val="9.35"/>
      <color theme="1"/>
      <name val="Calibri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9"/>
      <color theme="3"/>
      <name val="Arial"/>
      <family val="2"/>
    </font>
    <font>
      <u/>
      <sz val="9.35"/>
      <color theme="3"/>
      <name val="Calibri"/>
      <family val="2"/>
    </font>
    <font>
      <u/>
      <sz val="9.35"/>
      <color theme="10"/>
      <name val="Calibri"/>
      <family val="2"/>
    </font>
    <font>
      <sz val="9"/>
      <name val="Arial"/>
      <family val="2"/>
    </font>
    <font>
      <b/>
      <u/>
      <sz val="9.35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color theme="3" tint="0.59999389629810485"/>
      <name val="Arial"/>
      <family val="2"/>
    </font>
    <font>
      <sz val="11"/>
      <color theme="3" tint="0.59999389629810485"/>
      <name val="Calibri"/>
      <family val="2"/>
      <scheme val="minor"/>
    </font>
    <font>
      <u/>
      <sz val="9.35"/>
      <color theme="3" tint="0.59999389629810485"/>
      <name val="Calibri"/>
      <family val="2"/>
    </font>
    <font>
      <sz val="9"/>
      <color theme="4" tint="-0.249977111117893"/>
      <name val="Arial"/>
      <family val="2"/>
    </font>
    <font>
      <u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4" tint="-0.499984740745262"/>
      <name val="Arial"/>
      <family val="2"/>
    </font>
    <font>
      <sz val="9"/>
      <color rgb="FF00206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EE7E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5F6F7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9CACBB"/>
      </left>
      <right/>
      <top style="medium">
        <color rgb="FF9CACBB"/>
      </top>
      <bottom style="medium">
        <color rgb="FF9CACBB"/>
      </bottom>
      <diagonal/>
    </border>
    <border>
      <left/>
      <right style="medium">
        <color rgb="FF9CACBB"/>
      </right>
      <top style="medium">
        <color rgb="FF9CACBB"/>
      </top>
      <bottom style="medium">
        <color rgb="FF9CACBB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medium">
        <color rgb="FF9CACBB"/>
      </top>
      <bottom style="medium">
        <color rgb="FF9CACBB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BBBBBB"/>
      </left>
      <right style="medium">
        <color rgb="FFBBBBBB"/>
      </right>
      <top/>
      <bottom style="medium">
        <color rgb="FFBBBBBB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81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0" fontId="1" fillId="0" borderId="2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22" fontId="1" fillId="0" borderId="2" xfId="0" applyNumberFormat="1" applyFont="1" applyBorder="1" applyAlignment="1">
      <alignment horizontal="right" wrapText="1"/>
    </xf>
    <xf numFmtId="0" fontId="1" fillId="3" borderId="2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0" xfId="1" applyAlignment="1" applyProtection="1"/>
    <xf numFmtId="0" fontId="2" fillId="0" borderId="0" xfId="1" applyFont="1" applyAlignment="1" applyProtection="1"/>
    <xf numFmtId="0" fontId="3" fillId="0" borderId="0" xfId="1" applyFont="1" applyAlignment="1" applyProtection="1"/>
    <xf numFmtId="0" fontId="2" fillId="0" borderId="2" xfId="1" applyFont="1" applyBorder="1" applyAlignment="1" applyProtection="1"/>
    <xf numFmtId="0" fontId="1" fillId="0" borderId="0" xfId="0" applyFont="1" applyBorder="1" applyAlignment="1">
      <alignment wrapText="1"/>
    </xf>
    <xf numFmtId="0" fontId="0" fillId="6" borderId="0" xfId="0" applyFill="1"/>
    <xf numFmtId="14" fontId="0" fillId="6" borderId="0" xfId="0" applyNumberFormat="1" applyFill="1"/>
    <xf numFmtId="0" fontId="4" fillId="6" borderId="8" xfId="0" applyFont="1" applyFill="1" applyBorder="1" applyAlignment="1">
      <alignment horizontal="right" vertical="top" wrapText="1"/>
    </xf>
    <xf numFmtId="14" fontId="4" fillId="0" borderId="0" xfId="0" applyNumberFormat="1" applyFont="1"/>
    <xf numFmtId="0" fontId="4" fillId="5" borderId="8" xfId="0" applyFont="1" applyFill="1" applyBorder="1" applyAlignment="1">
      <alignment horizontal="right" vertical="top" wrapText="1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0" xfId="0" applyBorder="1"/>
    <xf numFmtId="0" fontId="5" fillId="0" borderId="2" xfId="0" applyFont="1" applyBorder="1" applyAlignment="1">
      <alignment wrapText="1"/>
    </xf>
    <xf numFmtId="0" fontId="0" fillId="7" borderId="9" xfId="0" applyFill="1" applyBorder="1"/>
    <xf numFmtId="0" fontId="6" fillId="0" borderId="2" xfId="1" applyFont="1" applyBorder="1" applyAlignment="1" applyProtection="1">
      <alignment wrapText="1"/>
    </xf>
    <xf numFmtId="22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4" fillId="2" borderId="0" xfId="0" applyFont="1" applyFill="1" applyBorder="1" applyAlignment="1">
      <alignment horizontal="right" vertical="top" wrapText="1"/>
    </xf>
    <xf numFmtId="0" fontId="0" fillId="0" borderId="0" xfId="0"/>
    <xf numFmtId="0" fontId="8" fillId="2" borderId="0" xfId="0" applyFont="1" applyFill="1"/>
    <xf numFmtId="0" fontId="8" fillId="0" borderId="0" xfId="0" applyFont="1"/>
    <xf numFmtId="0" fontId="0" fillId="10" borderId="0" xfId="0" applyFill="1"/>
    <xf numFmtId="0" fontId="1" fillId="0" borderId="3" xfId="0" applyFont="1" applyBorder="1" applyAlignment="1">
      <alignment wrapText="1"/>
    </xf>
    <xf numFmtId="22" fontId="1" fillId="0" borderId="2" xfId="0" applyNumberFormat="1" applyFont="1" applyBorder="1" applyAlignment="1">
      <alignment wrapText="1"/>
    </xf>
    <xf numFmtId="0" fontId="1" fillId="10" borderId="2" xfId="0" applyFont="1" applyFill="1" applyBorder="1" applyAlignment="1">
      <alignment wrapText="1"/>
    </xf>
    <xf numFmtId="22" fontId="1" fillId="10" borderId="2" xfId="0" applyNumberFormat="1" applyFont="1" applyFill="1" applyBorder="1" applyAlignment="1">
      <alignment wrapText="1"/>
    </xf>
    <xf numFmtId="0" fontId="0" fillId="0" borderId="0" xfId="0"/>
    <xf numFmtId="0" fontId="0" fillId="11" borderId="1" xfId="0" applyFill="1" applyBorder="1"/>
    <xf numFmtId="0" fontId="0" fillId="12" borderId="1" xfId="0" applyFill="1" applyBorder="1"/>
    <xf numFmtId="0" fontId="0" fillId="0" borderId="12" xfId="0" applyBorder="1"/>
    <xf numFmtId="0" fontId="0" fillId="0" borderId="0" xfId="0" applyFill="1" applyBorder="1"/>
    <xf numFmtId="0" fontId="1" fillId="14" borderId="2" xfId="0" applyFont="1" applyFill="1" applyBorder="1" applyAlignment="1">
      <alignment wrapText="1"/>
    </xf>
    <xf numFmtId="22" fontId="1" fillId="14" borderId="2" xfId="0" applyNumberFormat="1" applyFont="1" applyFill="1" applyBorder="1" applyAlignment="1">
      <alignment wrapText="1"/>
    </xf>
    <xf numFmtId="0" fontId="1" fillId="14" borderId="2" xfId="1" applyFont="1" applyFill="1" applyBorder="1" applyAlignment="1" applyProtection="1">
      <alignment wrapText="1"/>
    </xf>
    <xf numFmtId="0" fontId="6" fillId="14" borderId="2" xfId="1" applyFont="1" applyFill="1" applyBorder="1" applyAlignment="1" applyProtection="1">
      <alignment wrapText="1"/>
    </xf>
    <xf numFmtId="22" fontId="6" fillId="14" borderId="2" xfId="0" applyNumberFormat="1" applyFont="1" applyFill="1" applyBorder="1" applyAlignment="1">
      <alignment wrapText="1"/>
    </xf>
    <xf numFmtId="0" fontId="6" fillId="14" borderId="2" xfId="0" applyFont="1" applyFill="1" applyBorder="1" applyAlignment="1">
      <alignment wrapText="1"/>
    </xf>
    <xf numFmtId="0" fontId="0" fillId="7" borderId="10" xfId="0" applyFill="1" applyBorder="1"/>
    <xf numFmtId="0" fontId="0" fillId="7" borderId="13" xfId="0" applyFill="1" applyBorder="1"/>
    <xf numFmtId="0" fontId="0" fillId="7" borderId="11" xfId="0" applyFill="1" applyBorder="1"/>
    <xf numFmtId="0" fontId="0" fillId="7" borderId="12" xfId="0" applyFill="1" applyBorder="1"/>
    <xf numFmtId="0" fontId="0" fillId="8" borderId="12" xfId="0" applyFill="1" applyBorder="1"/>
    <xf numFmtId="0" fontId="0" fillId="0" borderId="14" xfId="0" applyBorder="1"/>
    <xf numFmtId="2" fontId="0" fillId="8" borderId="1" xfId="0" applyNumberFormat="1" applyFill="1" applyBorder="1"/>
    <xf numFmtId="2" fontId="0" fillId="12" borderId="1" xfId="0" applyNumberFormat="1" applyFill="1" applyBorder="1"/>
    <xf numFmtId="0" fontId="0" fillId="12" borderId="12" xfId="0" applyFill="1" applyBorder="1"/>
    <xf numFmtId="2" fontId="0" fillId="7" borderId="1" xfId="0" applyNumberFormat="1" applyFill="1" applyBorder="1"/>
    <xf numFmtId="0" fontId="0" fillId="13" borderId="1" xfId="0" applyFill="1" applyBorder="1"/>
    <xf numFmtId="2" fontId="0" fillId="13" borderId="1" xfId="0" applyNumberFormat="1" applyFill="1" applyBorder="1"/>
    <xf numFmtId="0" fontId="0" fillId="13" borderId="12" xfId="0" applyFill="1" applyBorder="1"/>
    <xf numFmtId="2" fontId="0" fillId="7" borderId="12" xfId="0" applyNumberFormat="1" applyFill="1" applyBorder="1"/>
    <xf numFmtId="0" fontId="0" fillId="0" borderId="15" xfId="0" applyBorder="1"/>
    <xf numFmtId="1" fontId="0" fillId="7" borderId="1" xfId="3" applyNumberFormat="1" applyFont="1" applyFill="1" applyBorder="1"/>
    <xf numFmtId="0" fontId="0" fillId="3" borderId="1" xfId="0" applyFill="1" applyBorder="1"/>
    <xf numFmtId="0" fontId="9" fillId="7" borderId="1" xfId="0" applyFont="1" applyFill="1" applyBorder="1"/>
    <xf numFmtId="0" fontId="9" fillId="3" borderId="1" xfId="0" applyFont="1" applyFill="1" applyBorder="1"/>
    <xf numFmtId="165" fontId="9" fillId="7" borderId="1" xfId="0" applyNumberFormat="1" applyFont="1" applyFill="1" applyBorder="1"/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0" fillId="15" borderId="12" xfId="0" applyFill="1" applyBorder="1"/>
    <xf numFmtId="0" fontId="0" fillId="15" borderId="12" xfId="0" applyFill="1" applyBorder="1" applyAlignment="1">
      <alignment horizontal="center"/>
    </xf>
    <xf numFmtId="164" fontId="0" fillId="15" borderId="1" xfId="0" applyNumberFormat="1" applyFill="1" applyBorder="1" applyAlignment="1">
      <alignment horizontal="center" vertical="top"/>
    </xf>
    <xf numFmtId="0" fontId="0" fillId="15" borderId="13" xfId="0" applyFill="1" applyBorder="1"/>
    <xf numFmtId="44" fontId="0" fillId="15" borderId="13" xfId="3" applyFont="1" applyFill="1" applyBorder="1" applyAlignment="1">
      <alignment horizontal="center"/>
    </xf>
    <xf numFmtId="44" fontId="0" fillId="0" borderId="0" xfId="0" applyNumberFormat="1"/>
    <xf numFmtId="0" fontId="6" fillId="0" borderId="2" xfId="0" applyNumberFormat="1" applyFont="1" applyBorder="1" applyAlignment="1">
      <alignment wrapText="1"/>
    </xf>
    <xf numFmtId="0" fontId="10" fillId="0" borderId="0" xfId="0" applyFont="1"/>
    <xf numFmtId="0" fontId="11" fillId="7" borderId="10" xfId="0" applyFont="1" applyFill="1" applyBorder="1"/>
    <xf numFmtId="0" fontId="11" fillId="7" borderId="1" xfId="0" applyFont="1" applyFill="1" applyBorder="1"/>
    <xf numFmtId="0" fontId="3" fillId="7" borderId="9" xfId="1" applyFont="1" applyFill="1" applyBorder="1" applyAlignment="1" applyProtection="1"/>
    <xf numFmtId="0" fontId="12" fillId="7" borderId="9" xfId="1" applyFont="1" applyFill="1" applyBorder="1" applyAlignment="1" applyProtection="1"/>
    <xf numFmtId="0" fontId="0" fillId="17" borderId="17" xfId="0" applyFill="1" applyBorder="1"/>
    <xf numFmtId="0" fontId="13" fillId="0" borderId="0" xfId="0" applyFont="1"/>
    <xf numFmtId="0" fontId="14" fillId="7" borderId="0" xfId="0" applyFont="1" applyFill="1"/>
    <xf numFmtId="0" fontId="0" fillId="16" borderId="13" xfId="0" applyFill="1" applyBorder="1"/>
    <xf numFmtId="0" fontId="0" fillId="16" borderId="1" xfId="0" applyFill="1" applyBorder="1"/>
    <xf numFmtId="2" fontId="0" fillId="16" borderId="1" xfId="0" applyNumberFormat="1" applyFill="1" applyBorder="1"/>
    <xf numFmtId="0" fontId="0" fillId="16" borderId="12" xfId="0" applyFill="1" applyBorder="1"/>
    <xf numFmtId="0" fontId="15" fillId="7" borderId="0" xfId="0" applyFont="1" applyFill="1"/>
    <xf numFmtId="0" fontId="16" fillId="7" borderId="0" xfId="1" applyFont="1" applyFill="1" applyAlignment="1" applyProtection="1">
      <alignment wrapText="1"/>
    </xf>
    <xf numFmtId="0" fontId="6" fillId="0" borderId="6" xfId="0" applyFont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6" fillId="17" borderId="3" xfId="0" applyFont="1" applyFill="1" applyBorder="1" applyAlignment="1">
      <alignment wrapText="1"/>
    </xf>
    <xf numFmtId="0" fontId="6" fillId="17" borderId="2" xfId="0" applyFont="1" applyFill="1" applyBorder="1" applyAlignment="1">
      <alignment wrapText="1"/>
    </xf>
    <xf numFmtId="0" fontId="1" fillId="17" borderId="2" xfId="0" applyFont="1" applyFill="1" applyBorder="1" applyAlignment="1">
      <alignment wrapText="1"/>
    </xf>
    <xf numFmtId="0" fontId="0" fillId="17" borderId="16" xfId="0" applyFill="1" applyBorder="1" applyAlignment="1">
      <alignment wrapText="1"/>
    </xf>
    <xf numFmtId="0" fontId="15" fillId="7" borderId="10" xfId="0" applyFont="1" applyFill="1" applyBorder="1"/>
    <xf numFmtId="0" fontId="15" fillId="7" borderId="1" xfId="0" applyFont="1" applyFill="1" applyBorder="1"/>
    <xf numFmtId="0" fontId="18" fillId="7" borderId="1" xfId="1" applyFont="1" applyFill="1" applyBorder="1" applyAlignment="1" applyProtection="1">
      <alignment horizontal="left" vertical="center" wrapText="1"/>
    </xf>
    <xf numFmtId="0" fontId="18" fillId="7" borderId="1" xfId="1" applyFont="1" applyFill="1" applyBorder="1" applyAlignment="1" applyProtection="1"/>
    <xf numFmtId="0" fontId="19" fillId="7" borderId="1" xfId="1" applyFont="1" applyFill="1" applyBorder="1" applyAlignment="1" applyProtection="1">
      <alignment wrapText="1"/>
    </xf>
    <xf numFmtId="0" fontId="0" fillId="18" borderId="13" xfId="0" applyFill="1" applyBorder="1"/>
    <xf numFmtId="0" fontId="0" fillId="18" borderId="1" xfId="0" applyFill="1" applyBorder="1"/>
    <xf numFmtId="0" fontId="0" fillId="18" borderId="12" xfId="0" applyFill="1" applyBorder="1"/>
    <xf numFmtId="2" fontId="0" fillId="18" borderId="1" xfId="0" applyNumberFormat="1" applyFill="1" applyBorder="1"/>
    <xf numFmtId="0" fontId="0" fillId="3" borderId="12" xfId="0" applyFill="1" applyBorder="1"/>
    <xf numFmtId="0" fontId="0" fillId="20" borderId="1" xfId="0" applyFill="1" applyBorder="1"/>
    <xf numFmtId="9" fontId="0" fillId="20" borderId="1" xfId="2" applyFont="1" applyFill="1" applyBorder="1"/>
    <xf numFmtId="0" fontId="0" fillId="19" borderId="12" xfId="0" applyFill="1" applyBorder="1"/>
    <xf numFmtId="9" fontId="0" fillId="7" borderId="13" xfId="2" applyFont="1" applyFill="1" applyBorder="1"/>
    <xf numFmtId="0" fontId="0" fillId="3" borderId="0" xfId="0" applyFill="1" applyBorder="1"/>
    <xf numFmtId="0" fontId="1" fillId="0" borderId="2" xfId="1" applyFont="1" applyBorder="1" applyAlignment="1" applyProtection="1">
      <alignment wrapText="1"/>
    </xf>
    <xf numFmtId="0" fontId="1" fillId="0" borderId="2" xfId="0" applyNumberFormat="1" applyFont="1" applyBorder="1" applyAlignment="1">
      <alignment wrapText="1"/>
    </xf>
    <xf numFmtId="0" fontId="1" fillId="17" borderId="3" xfId="0" applyFont="1" applyFill="1" applyBorder="1" applyAlignment="1">
      <alignment wrapText="1"/>
    </xf>
    <xf numFmtId="0" fontId="2" fillId="0" borderId="0" xfId="0" applyFont="1" applyAlignment="1" applyProtection="1"/>
    <xf numFmtId="0" fontId="17" fillId="0" borderId="2" xfId="0" applyFont="1" applyBorder="1" applyAlignment="1">
      <alignment wrapText="1"/>
    </xf>
    <xf numFmtId="0" fontId="17" fillId="21" borderId="2" xfId="0" applyFont="1" applyFill="1" applyBorder="1" applyAlignment="1">
      <alignment wrapText="1"/>
    </xf>
    <xf numFmtId="0" fontId="20" fillId="17" borderId="17" xfId="0" applyFont="1" applyFill="1" applyBorder="1"/>
    <xf numFmtId="22" fontId="20" fillId="17" borderId="19" xfId="0" applyNumberFormat="1" applyFont="1" applyFill="1" applyBorder="1"/>
    <xf numFmtId="0" fontId="20" fillId="17" borderId="16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0" fontId="22" fillId="0" borderId="0" xfId="0" applyFont="1"/>
    <xf numFmtId="0" fontId="20" fillId="0" borderId="0" xfId="0" applyFont="1"/>
    <xf numFmtId="0" fontId="21" fillId="0" borderId="2" xfId="0" applyFont="1" applyBorder="1" applyAlignment="1">
      <alignment horizontal="center" wrapText="1"/>
    </xf>
    <xf numFmtId="0" fontId="21" fillId="10" borderId="3" xfId="0" applyFont="1" applyFill="1" applyBorder="1" applyAlignment="1">
      <alignment wrapText="1"/>
    </xf>
    <xf numFmtId="0" fontId="21" fillId="14" borderId="3" xfId="0" applyFont="1" applyFill="1" applyBorder="1" applyAlignment="1">
      <alignment wrapText="1"/>
    </xf>
    <xf numFmtId="0" fontId="23" fillId="0" borderId="2" xfId="1" applyFont="1" applyBorder="1" applyAlignment="1" applyProtection="1"/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3" fillId="0" borderId="0" xfId="1" applyFont="1" applyAlignment="1" applyProtection="1"/>
    <xf numFmtId="0" fontId="21" fillId="14" borderId="3" xfId="1" applyFont="1" applyFill="1" applyBorder="1" applyAlignment="1" applyProtection="1">
      <alignment wrapText="1"/>
    </xf>
    <xf numFmtId="0" fontId="20" fillId="0" borderId="0" xfId="0" applyFont="1" applyFill="1" applyBorder="1"/>
    <xf numFmtId="0" fontId="21" fillId="0" borderId="0" xfId="0" applyFont="1"/>
    <xf numFmtId="0" fontId="1" fillId="7" borderId="0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24" fillId="0" borderId="0" xfId="0" applyFont="1" applyAlignment="1" applyProtection="1"/>
    <xf numFmtId="0" fontId="6" fillId="0" borderId="5" xfId="0" applyFont="1" applyBorder="1" applyAlignment="1">
      <alignment wrapText="1"/>
    </xf>
    <xf numFmtId="0" fontId="6" fillId="0" borderId="6" xfId="0" applyNumberFormat="1" applyFont="1" applyBorder="1" applyAlignment="1">
      <alignment wrapText="1"/>
    </xf>
    <xf numFmtId="0" fontId="0" fillId="7" borderId="18" xfId="0" applyFill="1" applyBorder="1" applyAlignment="1">
      <alignment wrapText="1"/>
    </xf>
    <xf numFmtId="0" fontId="0" fillId="0" borderId="19" xfId="0" applyBorder="1"/>
    <xf numFmtId="0" fontId="25" fillId="0" borderId="0" xfId="0" applyFont="1"/>
    <xf numFmtId="0" fontId="25" fillId="17" borderId="0" xfId="0" applyFont="1" applyFill="1" applyAlignment="1">
      <alignment wrapText="1"/>
    </xf>
    <xf numFmtId="0" fontId="11" fillId="6" borderId="0" xfId="0" applyFont="1" applyFill="1"/>
    <xf numFmtId="0" fontId="11" fillId="0" borderId="16" xfId="0" applyFont="1" applyBorder="1" applyAlignment="1">
      <alignment wrapText="1"/>
    </xf>
    <xf numFmtId="0" fontId="26" fillId="2" borderId="0" xfId="1" applyFont="1" applyFill="1" applyAlignment="1" applyProtection="1"/>
    <xf numFmtId="0" fontId="27" fillId="2" borderId="0" xfId="0" applyFont="1" applyFill="1"/>
    <xf numFmtId="0" fontId="28" fillId="10" borderId="2" xfId="0" applyFont="1" applyFill="1" applyBorder="1" applyAlignment="1">
      <alignment wrapText="1"/>
    </xf>
    <xf numFmtId="0" fontId="28" fillId="14" borderId="2" xfId="0" applyFont="1" applyFill="1" applyBorder="1" applyAlignment="1">
      <alignment wrapText="1"/>
    </xf>
    <xf numFmtId="0" fontId="22" fillId="17" borderId="0" xfId="0" applyFont="1" applyFill="1" applyAlignment="1">
      <alignment wrapText="1"/>
    </xf>
    <xf numFmtId="0" fontId="29" fillId="6" borderId="1" xfId="0" applyFont="1" applyFill="1" applyBorder="1"/>
    <xf numFmtId="0" fontId="30" fillId="6" borderId="1" xfId="0" applyFont="1" applyFill="1" applyBorder="1"/>
    <xf numFmtId="14" fontId="30" fillId="6" borderId="1" xfId="0" applyNumberFormat="1" applyFont="1" applyFill="1" applyBorder="1"/>
    <xf numFmtId="0" fontId="31" fillId="6" borderId="1" xfId="1" applyFont="1" applyFill="1" applyBorder="1" applyAlignment="1" applyProtection="1"/>
    <xf numFmtId="0" fontId="29" fillId="6" borderId="1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top" wrapText="1"/>
    </xf>
    <xf numFmtId="0" fontId="10" fillId="17" borderId="0" xfId="0" applyFont="1" applyFill="1" applyAlignment="1">
      <alignment wrapText="1"/>
    </xf>
    <xf numFmtId="0" fontId="10" fillId="2" borderId="0" xfId="0" applyFont="1" applyFill="1"/>
    <xf numFmtId="0" fontId="32" fillId="0" borderId="0" xfId="0" applyFont="1"/>
    <xf numFmtId="0" fontId="28" fillId="7" borderId="0" xfId="0" applyFont="1" applyFill="1"/>
    <xf numFmtId="0" fontId="0" fillId="8" borderId="13" xfId="0" applyFill="1" applyBorder="1"/>
    <xf numFmtId="0" fontId="0" fillId="12" borderId="13" xfId="0" applyFill="1" applyBorder="1"/>
    <xf numFmtId="2" fontId="0" fillId="11" borderId="1" xfId="0" applyNumberFormat="1" applyFill="1" applyBorder="1"/>
    <xf numFmtId="0" fontId="0" fillId="11" borderId="12" xfId="0" applyFill="1" applyBorder="1"/>
    <xf numFmtId="0" fontId="0" fillId="11" borderId="10" xfId="0" applyFill="1" applyBorder="1"/>
    <xf numFmtId="2" fontId="0" fillId="20" borderId="1" xfId="0" applyNumberFormat="1" applyFill="1" applyBorder="1"/>
    <xf numFmtId="0" fontId="11" fillId="8" borderId="20" xfId="0" applyFont="1" applyFill="1" applyBorder="1"/>
    <xf numFmtId="0" fontId="11" fillId="8" borderId="0" xfId="0" applyFont="1" applyFill="1"/>
    <xf numFmtId="0" fontId="11" fillId="8" borderId="1" xfId="0" applyFont="1" applyFill="1" applyBorder="1"/>
    <xf numFmtId="1" fontId="11" fillId="8" borderId="1" xfId="0" applyNumberFormat="1" applyFont="1" applyFill="1" applyBorder="1"/>
    <xf numFmtId="0" fontId="11" fillId="22" borderId="0" xfId="0" applyFont="1" applyFill="1"/>
    <xf numFmtId="0" fontId="11" fillId="22" borderId="1" xfId="0" applyFont="1" applyFill="1" applyBorder="1"/>
    <xf numFmtId="1" fontId="11" fillId="8" borderId="1" xfId="0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7" borderId="0" xfId="0" applyFont="1" applyFill="1"/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/>
    </xf>
    <xf numFmtId="2" fontId="11" fillId="7" borderId="1" xfId="0" applyNumberFormat="1" applyFont="1" applyFill="1" applyBorder="1"/>
    <xf numFmtId="0" fontId="11" fillId="23" borderId="1" xfId="0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center"/>
    </xf>
    <xf numFmtId="1" fontId="11" fillId="23" borderId="1" xfId="0" applyNumberFormat="1" applyFont="1" applyFill="1" applyBorder="1" applyAlignment="1">
      <alignment horizontal="center"/>
    </xf>
    <xf numFmtId="2" fontId="11" fillId="23" borderId="1" xfId="0" applyNumberFormat="1" applyFont="1" applyFill="1" applyBorder="1" applyAlignment="1">
      <alignment horizontal="center"/>
    </xf>
    <xf numFmtId="0" fontId="27" fillId="8" borderId="22" xfId="0" applyFont="1" applyFill="1" applyBorder="1"/>
    <xf numFmtId="0" fontId="27" fillId="8" borderId="21" xfId="0" applyFont="1" applyFill="1" applyBorder="1"/>
    <xf numFmtId="1" fontId="11" fillId="12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1" fillId="24" borderId="1" xfId="0" applyFont="1" applyFill="1" applyBorder="1"/>
    <xf numFmtId="0" fontId="11" fillId="24" borderId="1" xfId="0" applyFont="1" applyFill="1" applyBorder="1" applyAlignment="1">
      <alignment horizontal="center"/>
    </xf>
    <xf numFmtId="1" fontId="11" fillId="24" borderId="1" xfId="0" applyNumberFormat="1" applyFont="1" applyFill="1" applyBorder="1" applyAlignment="1">
      <alignment horizontal="center"/>
    </xf>
    <xf numFmtId="0" fontId="27" fillId="10" borderId="22" xfId="0" applyFont="1" applyFill="1" applyBorder="1"/>
    <xf numFmtId="0" fontId="27" fillId="10" borderId="21" xfId="0" applyFont="1" applyFill="1" applyBorder="1"/>
    <xf numFmtId="1" fontId="11" fillId="10" borderId="1" xfId="0" applyNumberFormat="1" applyFont="1" applyFill="1" applyBorder="1" applyAlignment="1">
      <alignment horizontal="center"/>
    </xf>
    <xf numFmtId="2" fontId="11" fillId="10" borderId="1" xfId="0" applyNumberFormat="1" applyFont="1" applyFill="1" applyBorder="1" applyAlignment="1">
      <alignment horizontal="center"/>
    </xf>
    <xf numFmtId="1" fontId="11" fillId="12" borderId="9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" fontId="11" fillId="8" borderId="9" xfId="0" applyNumberFormat="1" applyFont="1" applyFill="1" applyBorder="1" applyAlignment="1">
      <alignment horizontal="center"/>
    </xf>
    <xf numFmtId="1" fontId="11" fillId="24" borderId="9" xfId="0" applyNumberFormat="1" applyFont="1" applyFill="1" applyBorder="1" applyAlignment="1">
      <alignment horizontal="center"/>
    </xf>
    <xf numFmtId="0" fontId="11" fillId="25" borderId="10" xfId="0" applyFont="1" applyFill="1" applyBorder="1"/>
    <xf numFmtId="0" fontId="0" fillId="14" borderId="1" xfId="0" applyFill="1" applyBorder="1"/>
    <xf numFmtId="0" fontId="27" fillId="0" borderId="0" xfId="0" applyFont="1" applyFill="1" applyBorder="1"/>
    <xf numFmtId="1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24" borderId="10" xfId="0" applyFont="1" applyFill="1" applyBorder="1"/>
    <xf numFmtId="2" fontId="0" fillId="24" borderId="1" xfId="0" applyNumberFormat="1" applyFill="1" applyBorder="1" applyAlignment="1">
      <alignment horizontal="center"/>
    </xf>
    <xf numFmtId="1" fontId="0" fillId="24" borderId="1" xfId="0" applyNumberFormat="1" applyFill="1" applyBorder="1" applyAlignment="1">
      <alignment horizontal="center"/>
    </xf>
    <xf numFmtId="0" fontId="11" fillId="3" borderId="1" xfId="0" applyFont="1" applyFill="1" applyBorder="1"/>
    <xf numFmtId="2" fontId="11" fillId="3" borderId="1" xfId="0" applyNumberFormat="1" applyFont="1" applyFill="1" applyBorder="1"/>
    <xf numFmtId="0" fontId="11" fillId="12" borderId="10" xfId="0" applyFont="1" applyFill="1" applyBorder="1" applyAlignment="1">
      <alignment horizontal="center"/>
    </xf>
    <xf numFmtId="166" fontId="0" fillId="20" borderId="1" xfId="0" applyNumberFormat="1" applyFill="1" applyBorder="1"/>
    <xf numFmtId="0" fontId="0" fillId="24" borderId="1" xfId="0" applyFill="1" applyBorder="1"/>
    <xf numFmtId="0" fontId="0" fillId="0" borderId="1" xfId="0" applyBorder="1"/>
    <xf numFmtId="0" fontId="0" fillId="22" borderId="1" xfId="0" applyFill="1" applyBorder="1"/>
    <xf numFmtId="0" fontId="28" fillId="7" borderId="1" xfId="0" applyFont="1" applyFill="1" applyBorder="1"/>
    <xf numFmtId="0" fontId="15" fillId="7" borderId="23" xfId="0" applyFont="1" applyFill="1" applyBorder="1"/>
    <xf numFmtId="0" fontId="3" fillId="7" borderId="1" xfId="1" applyFont="1" applyFill="1" applyBorder="1" applyAlignment="1" applyProtection="1"/>
    <xf numFmtId="0" fontId="28" fillId="0" borderId="0" xfId="0" applyFont="1"/>
    <xf numFmtId="0" fontId="33" fillId="0" borderId="0" xfId="1" applyFont="1" applyAlignment="1" applyProtection="1"/>
    <xf numFmtId="0" fontId="34" fillId="10" borderId="1" xfId="0" applyFont="1" applyFill="1" applyBorder="1"/>
    <xf numFmtId="0" fontId="0" fillId="10" borderId="1" xfId="0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8" fontId="22" fillId="0" borderId="0" xfId="0" applyNumberFormat="1" applyFont="1"/>
    <xf numFmtId="0" fontId="35" fillId="0" borderId="3" xfId="0" applyFont="1" applyBorder="1" applyAlignment="1">
      <alignment wrapText="1"/>
    </xf>
    <xf numFmtId="0" fontId="0" fillId="26" borderId="12" xfId="0" applyFill="1" applyBorder="1"/>
    <xf numFmtId="0" fontId="20" fillId="7" borderId="0" xfId="0" applyFont="1" applyFill="1"/>
    <xf numFmtId="0" fontId="3" fillId="0" borderId="0" xfId="1" applyFont="1" applyAlignment="1" applyProtection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66" fontId="0" fillId="10" borderId="1" xfId="2" applyNumberFormat="1" applyFont="1" applyFill="1" applyBorder="1" applyAlignment="1">
      <alignment horizontal="center"/>
    </xf>
    <xf numFmtId="166" fontId="0" fillId="10" borderId="1" xfId="0" applyNumberFormat="1" applyFill="1" applyBorder="1" applyAlignment="1">
      <alignment horizontal="center"/>
    </xf>
    <xf numFmtId="0" fontId="0" fillId="0" borderId="0" xfId="0" applyBorder="1"/>
    <xf numFmtId="2" fontId="0" fillId="10" borderId="1" xfId="0" applyNumberFormat="1" applyFill="1" applyBorder="1"/>
    <xf numFmtId="0" fontId="0" fillId="0" borderId="0" xfId="0" applyBorder="1"/>
    <xf numFmtId="0" fontId="0" fillId="0" borderId="15" xfId="0" applyBorder="1" applyAlignment="1"/>
    <xf numFmtId="0" fontId="0" fillId="22" borderId="9" xfId="0" applyFill="1" applyBorder="1"/>
    <xf numFmtId="0" fontId="0" fillId="0" borderId="1" xfId="0" applyBorder="1" applyAlignment="1"/>
    <xf numFmtId="0" fontId="0" fillId="0" borderId="0" xfId="0" applyBorder="1" applyAlignment="1"/>
    <xf numFmtId="0" fontId="0" fillId="27" borderId="1" xfId="0" applyFill="1" applyBorder="1"/>
    <xf numFmtId="164" fontId="0" fillId="0" borderId="1" xfId="0" applyNumberFormat="1" applyBorder="1" applyAlignment="1">
      <alignment horizontal="center"/>
    </xf>
    <xf numFmtId="164" fontId="0" fillId="18" borderId="1" xfId="0" applyNumberFormat="1" applyFill="1" applyBorder="1"/>
    <xf numFmtId="0" fontId="0" fillId="0" borderId="1" xfId="0" applyBorder="1"/>
    <xf numFmtId="0" fontId="3" fillId="3" borderId="0" xfId="1" applyFont="1" applyFill="1" applyAlignment="1" applyProtection="1"/>
    <xf numFmtId="14" fontId="10" fillId="28" borderId="24" xfId="0" applyNumberFormat="1" applyFont="1" applyFill="1" applyBorder="1" applyAlignment="1">
      <alignment horizontal="right" wrapText="1"/>
    </xf>
    <xf numFmtId="0" fontId="25" fillId="8" borderId="0" xfId="0" applyFont="1" applyFill="1" applyAlignment="1">
      <alignment wrapText="1"/>
    </xf>
    <xf numFmtId="0" fontId="2" fillId="8" borderId="0" xfId="1" applyFill="1" applyAlignment="1" applyProtection="1"/>
    <xf numFmtId="22" fontId="20" fillId="8" borderId="0" xfId="0" applyNumberFormat="1" applyFont="1" applyFill="1" applyBorder="1"/>
    <xf numFmtId="8" fontId="22" fillId="8" borderId="0" xfId="0" applyNumberFormat="1" applyFont="1" applyFill="1"/>
    <xf numFmtId="0" fontId="20" fillId="8" borderId="0" xfId="0" applyFont="1" applyFill="1"/>
    <xf numFmtId="0" fontId="20" fillId="8" borderId="0" xfId="0" applyFont="1" applyFill="1" applyBorder="1"/>
    <xf numFmtId="0" fontId="10" fillId="28" borderId="24" xfId="0" applyFont="1" applyFill="1" applyBorder="1" applyAlignment="1">
      <alignment horizontal="right" wrapText="1"/>
    </xf>
    <xf numFmtId="14" fontId="16" fillId="0" borderId="0" xfId="1" applyNumberFormat="1" applyFont="1" applyAlignment="1" applyProtection="1"/>
    <xf numFmtId="0" fontId="0" fillId="0" borderId="0" xfId="0" applyBorder="1"/>
    <xf numFmtId="0" fontId="9" fillId="7" borderId="9" xfId="0" applyFont="1" applyFill="1" applyBorder="1"/>
    <xf numFmtId="0" fontId="0" fillId="23" borderId="9" xfId="0" applyFill="1" applyBorder="1"/>
    <xf numFmtId="2" fontId="0" fillId="23" borderId="9" xfId="0" applyNumberFormat="1" applyFill="1" applyBorder="1"/>
    <xf numFmtId="0" fontId="0" fillId="23" borderId="14" xfId="0" applyFill="1" applyBorder="1"/>
    <xf numFmtId="0" fontId="0" fillId="7" borderId="1" xfId="0" applyFont="1" applyFill="1" applyBorder="1"/>
    <xf numFmtId="0" fontId="15" fillId="7" borderId="12" xfId="0" applyFont="1" applyFill="1" applyBorder="1"/>
    <xf numFmtId="0" fontId="15" fillId="7" borderId="1" xfId="0" applyFont="1" applyFill="1" applyBorder="1" applyAlignment="1">
      <alignment wrapText="1"/>
    </xf>
    <xf numFmtId="0" fontId="16" fillId="7" borderId="1" xfId="1" applyFont="1" applyFill="1" applyBorder="1" applyAlignment="1" applyProtection="1"/>
    <xf numFmtId="0" fontId="14" fillId="7" borderId="1" xfId="0" applyFont="1" applyFill="1" applyBorder="1"/>
    <xf numFmtId="0" fontId="0" fillId="29" borderId="1" xfId="0" applyFill="1" applyBorder="1"/>
    <xf numFmtId="2" fontId="0" fillId="29" borderId="1" xfId="0" applyNumberFormat="1" applyFill="1" applyBorder="1"/>
    <xf numFmtId="0" fontId="0" fillId="29" borderId="10" xfId="0" applyFill="1" applyBorder="1"/>
    <xf numFmtId="0" fontId="3" fillId="0" borderId="0" xfId="1" applyFont="1" applyBorder="1" applyAlignment="1" applyProtection="1"/>
    <xf numFmtId="0" fontId="36" fillId="0" borderId="0" xfId="0" applyFont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27" fillId="22" borderId="1" xfId="0" applyFont="1" applyFill="1" applyBorder="1" applyAlignment="1">
      <alignment horizontal="center"/>
    </xf>
    <xf numFmtId="0" fontId="27" fillId="25" borderId="1" xfId="0" applyFont="1" applyFill="1" applyBorder="1" applyAlignment="1">
      <alignment horizontal="center"/>
    </xf>
    <xf numFmtId="0" fontId="0" fillId="0" borderId="1" xfId="0" applyBorder="1"/>
  </cellXfs>
  <cellStyles count="4">
    <cellStyle name="Lien hypertexte" xfId="1" builtinId="8"/>
    <cellStyle name="Monétaire" xfId="3" builtinId="4"/>
    <cellStyle name="Normal" xfId="0" builtinId="0"/>
    <cellStyle name="Pourcentage" xfId="2" builtinId="5"/>
  </cellStyles>
  <dxfs count="61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FF000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2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ill>
        <patternFill patternType="solid">
          <fgColor indexed="64"/>
          <bgColor rgb="FF00B0F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0B0F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/>
        <right style="medium">
          <color rgb="FFCCCCCC"/>
        </right>
        <top style="medium">
          <color rgb="FFCCCCCC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.35"/>
        <color theme="10"/>
        <name val="Calibri"/>
        <scheme val="none"/>
      </font>
      <alignment horizontal="general" vertical="bottom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top style="medium">
          <color rgb="FFCCCCCC"/>
        </top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vellat.fr/sophrobase/htdocs/document.php?modulepart=facture&amp;file=FA1601-0028/FA1601-0028.pdf" TargetMode="External"/><Relationship Id="rId7" Type="http://schemas.openxmlformats.org/officeDocument/2006/relationships/image" Target="../media/image4.gif"/><Relationship Id="rId2" Type="http://schemas.openxmlformats.org/officeDocument/2006/relationships/image" Target="../media/image1.gif"/><Relationship Id="rId1" Type="http://schemas.openxmlformats.org/officeDocument/2006/relationships/hyperlink" Target="http://www.revellat.fr/sophrobase/htdocs/compta/facture.php?facid=30" TargetMode="External"/><Relationship Id="rId6" Type="http://schemas.openxmlformats.org/officeDocument/2006/relationships/image" Target="../media/image3.gif"/><Relationship Id="rId5" Type="http://schemas.openxmlformats.org/officeDocument/2006/relationships/hyperlink" Target="http://www.revellat.fr/sophrobase/htdocs/comm/card.php?socid=215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122</xdr:row>
      <xdr:rowOff>0</xdr:rowOff>
    </xdr:from>
    <xdr:to>
      <xdr:col>2</xdr:col>
      <xdr:colOff>133350</xdr:colOff>
      <xdr:row>122</xdr:row>
      <xdr:rowOff>133350</xdr:rowOff>
    </xdr:to>
    <xdr:pic>
      <xdr:nvPicPr>
        <xdr:cNvPr id="1128" name="Image 5" descr="http://www.revellat.fr/sophrobase/htdocs/theme/auguria/img/object_bill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120967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122</xdr:row>
      <xdr:rowOff>0</xdr:rowOff>
    </xdr:from>
    <xdr:to>
      <xdr:col>3</xdr:col>
      <xdr:colOff>133350</xdr:colOff>
      <xdr:row>122</xdr:row>
      <xdr:rowOff>133350</xdr:rowOff>
    </xdr:to>
    <xdr:pic>
      <xdr:nvPicPr>
        <xdr:cNvPr id="1127" name="Image 6" descr="http://www.revellat.fr/sophrobase/htdocs/theme/auguria/img/pdf2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90975" y="12096750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133350</xdr:colOff>
      <xdr:row>124</xdr:row>
      <xdr:rowOff>133350</xdr:rowOff>
    </xdr:to>
    <xdr:pic>
      <xdr:nvPicPr>
        <xdr:cNvPr id="1126" name="Image 7" descr="http://www.revellat.fr/sophrobase/htdocs/theme/auguria/img/object_company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2506325"/>
          <a:ext cx="133350" cy="1333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114300</xdr:colOff>
      <xdr:row>125</xdr:row>
      <xdr:rowOff>114300</xdr:rowOff>
    </xdr:to>
    <xdr:pic>
      <xdr:nvPicPr>
        <xdr:cNvPr id="1125" name="Image 8" descr="http://www.revellat.fr/sophrobase/htdocs/theme/auguria/img/statut1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47975" y="12715875"/>
          <a:ext cx="114300" cy="1143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:M147" totalsRowShown="0">
  <autoFilter ref="A1:M147"/>
  <tableColumns count="13">
    <tableColumn id="1" name="Prix/séance :"/>
    <tableColumn id="3" name="Nbre Séances"/>
    <tableColumn id="4" name="Date Remise"/>
    <tableColumn id="5" name="Nom CLIENT"/>
    <tableColumn id="6" name="Prenom"/>
    <tableColumn id="7" name="ADRESSE 1"/>
    <tableColumn id="8" name="Adresse 2"/>
    <tableColumn id="9" name="TARIF"/>
    <tableColumn id="10" name="Colonne1"/>
    <tableColumn id="11" name="TVA"/>
    <tableColumn id="12" name="Mont. TTC"/>
    <tableColumn id="13" name="N° chèque"/>
    <tableColumn id="14" name="Banqu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:I65" totalsRowCount="1" headerRowDxfId="60" dataDxfId="58" headerRowBorderDxfId="59" tableBorderDxfId="57" totalsRowBorderDxfId="56">
  <autoFilter ref="A1:I64">
    <filterColumn colId="0"/>
    <filterColumn colId="4"/>
    <filterColumn colId="5"/>
    <filterColumn colId="8"/>
  </autoFilter>
  <sortState ref="A2:H34">
    <sortCondition ref="C1:C34"/>
  </sortState>
  <tableColumns count="9">
    <tableColumn id="10" name="Facture" dataDxfId="55" totalsRowDxfId="54"/>
    <tableColumn id="1" name="Thérapeute" dataDxfId="53" totalsRowDxfId="52"/>
    <tableColumn id="2" name="date de ventes" dataDxfId="51" totalsRowDxfId="50"/>
    <tableColumn id="3" name="forfait" dataDxfId="49" totalsRowDxfId="48"/>
    <tableColumn id="5" name="CA TTC" totalsRowFunction="custom" totalsRowDxfId="47">
      <totalsRowFormula>SUM(E59:E63)</totalsRowFormula>
    </tableColumn>
    <tableColumn id="6" name="CA HT" totalsRowLabel="1583,33" dataDxfId="46" totalsRowDxfId="45"/>
    <tableColumn id="4" name="mode de payment " dataDxfId="44" totalsRowDxfId="43"/>
    <tableColumn id="7" name="reactif aux promotion" dataDxfId="42" totalsRowDxfId="41"/>
    <tableColumn id="8" name="Colonne1" dataDxfId="40" totalsRowDxfId="39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5" name="Tableau5" displayName="Tableau5" ref="A1:P58" totalsRowCount="1" headerRowDxfId="38" headerRowBorderDxfId="37" tableBorderDxfId="36" totalsRowBorderDxfId="35">
  <autoFilter ref="A1:P57">
    <filterColumn colId="12"/>
    <filterColumn colId="13"/>
    <filterColumn colId="14"/>
    <filterColumn colId="15"/>
  </autoFilter>
  <sortState ref="A2:L34">
    <sortCondition ref="A1:A34"/>
  </sortState>
  <tableColumns count="16">
    <tableColumn id="1" name="Thérapeutes inscrits" totalsRowLabel="Moyenne Heures" dataDxfId="34" totalsRowDxfId="33"/>
    <tableColumn id="2" name="mail" dataDxfId="32" totalsRowDxfId="31"/>
    <tableColumn id="3" name="profession" dataDxfId="30" totalsRowDxfId="29"/>
    <tableColumn id="4" name="janvier" dataDxfId="28"/>
    <tableColumn id="5" name="février" dataDxfId="27"/>
    <tableColumn id="6" name="mars" dataDxfId="26"/>
    <tableColumn id="7" name="3mois" totalsRowFunction="custom" dataDxfId="25" totalsRowDxfId="24">
      <totalsRowFormula>AVERAGE(D57:F57)</totalsRowFormula>
    </tableColumn>
    <tableColumn id="8" name="avril" totalsRowDxfId="23"/>
    <tableColumn id="9" name="mai" dataDxfId="22" totalsRowDxfId="21"/>
    <tableColumn id="10" name="juin" dataDxfId="20" totalsRowDxfId="19"/>
    <tableColumn id="11" name="juillet" dataDxfId="18" totalsRowDxfId="17"/>
    <tableColumn id="12" name="août" dataDxfId="16" totalsRowDxfId="15"/>
    <tableColumn id="13" name="septembre" dataDxfId="14"/>
    <tableColumn id="14" name="octobre" dataDxfId="13" totalsRowDxfId="12"/>
    <tableColumn id="15" name="novembre" dataDxfId="11" totalsRowDxfId="10"/>
    <tableColumn id="16" name="décembre" dataDxfId="9" totalsRow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au47" displayName="Tableau47" ref="A1:H14" totalsRowShown="0">
  <autoFilter ref="A1:H14"/>
  <tableColumns count="8">
    <tableColumn id="1" name="Periode " dataDxfId="7"/>
    <tableColumn id="2" name="Patients Nombre " dataDxfId="6"/>
    <tableColumn id="3" name="patients Visites" dataDxfId="5"/>
    <tableColumn id="4" name="Patients C.A" dataDxfId="4"/>
    <tableColumn id="5" name="Thérapeuts inscriptions" dataDxfId="3"/>
    <tableColumn id="6" name="Thérapeuts actifs" dataDxfId="2"/>
    <tableColumn id="7" name="Heurs au centre " dataDxfId="1"/>
    <tableColumn id="14" name="Therapeuts CA 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evellat.fr/sophrobase/htdocs/comm/card.php?socid=454" TargetMode="External"/><Relationship Id="rId18" Type="http://schemas.openxmlformats.org/officeDocument/2006/relationships/hyperlink" Target="http://www.revellat.fr/sophrobase/htdocs/comm/card.php?socid=454" TargetMode="External"/><Relationship Id="rId26" Type="http://schemas.openxmlformats.org/officeDocument/2006/relationships/hyperlink" Target="http://www.revellat.fr/sophrobase/htdocs/compta/facture.php?facid=181" TargetMode="External"/><Relationship Id="rId39" Type="http://schemas.openxmlformats.org/officeDocument/2006/relationships/hyperlink" Target="http://www.revellat.fr/sophrobase/htdocs/compta/facture.php?facid=151" TargetMode="External"/><Relationship Id="rId21" Type="http://schemas.openxmlformats.org/officeDocument/2006/relationships/hyperlink" Target="http://www.revellat.fr/sophrobase/htdocs/comm/card.php?socid=454" TargetMode="External"/><Relationship Id="rId34" Type="http://schemas.openxmlformats.org/officeDocument/2006/relationships/hyperlink" Target="http://www.revellat.fr/sophrobase/htdocs/compta/facture.php?facid=112" TargetMode="External"/><Relationship Id="rId42" Type="http://schemas.openxmlformats.org/officeDocument/2006/relationships/hyperlink" Target="http://www.revellat.fr/sophrobase/htdocs/compta/facture.php?facid=173" TargetMode="External"/><Relationship Id="rId47" Type="http://schemas.openxmlformats.org/officeDocument/2006/relationships/hyperlink" Target="http://www.revellat.fr/sophrobase/htdocs/compta/facture.php?facid=168" TargetMode="External"/><Relationship Id="rId50" Type="http://schemas.openxmlformats.org/officeDocument/2006/relationships/hyperlink" Target="http://www.revellat.fr/sophrobase/htdocs/compta/facture.php?facid=142" TargetMode="External"/><Relationship Id="rId55" Type="http://schemas.openxmlformats.org/officeDocument/2006/relationships/hyperlink" Target="http://www.revellat.fr/sophrobase/htdocs/compta/facture.php?facid=237" TargetMode="External"/><Relationship Id="rId63" Type="http://schemas.openxmlformats.org/officeDocument/2006/relationships/hyperlink" Target="http://www.revellat.fr/sophrobase/htdocs/compta/facture.php?facid=261" TargetMode="External"/><Relationship Id="rId7" Type="http://schemas.openxmlformats.org/officeDocument/2006/relationships/hyperlink" Target="http://www.revellat.fr/sophrobase/htdocs/compta/facture.php?facid=43" TargetMode="External"/><Relationship Id="rId2" Type="http://schemas.openxmlformats.org/officeDocument/2006/relationships/hyperlink" Target="http://www.revellat.fr/sophrobase/htdocs/comm/card.php?socid=454" TargetMode="External"/><Relationship Id="rId16" Type="http://schemas.openxmlformats.org/officeDocument/2006/relationships/hyperlink" Target="http://www.revellat.fr/sophrobase/htdocs/comm/card.php?socid=454" TargetMode="External"/><Relationship Id="rId20" Type="http://schemas.openxmlformats.org/officeDocument/2006/relationships/hyperlink" Target="http://www.revellat.fr/sophrobase/htdocs/comm/card.php?socid=454" TargetMode="External"/><Relationship Id="rId29" Type="http://schemas.openxmlformats.org/officeDocument/2006/relationships/hyperlink" Target="http://www.revellat.fr/sophrobase/htdocs/compta/facture.php?facid=108" TargetMode="External"/><Relationship Id="rId41" Type="http://schemas.openxmlformats.org/officeDocument/2006/relationships/hyperlink" Target="http://www.revellat.fr/sophrobase/htdocs/compta/facture.php?facid=186" TargetMode="External"/><Relationship Id="rId54" Type="http://schemas.openxmlformats.org/officeDocument/2006/relationships/hyperlink" Target="http://www.revellat.fr/sophrobase/htdocs/compta/facture.php?facid=236" TargetMode="External"/><Relationship Id="rId62" Type="http://schemas.openxmlformats.org/officeDocument/2006/relationships/hyperlink" Target="http://www.revellat.fr/sophrobase/htdocs/compta/paiement/card.php?id=246" TargetMode="External"/><Relationship Id="rId1" Type="http://schemas.openxmlformats.org/officeDocument/2006/relationships/hyperlink" Target="http://www.revellat.fr/sophrobase/htdocs/comm/card.php?socid=454" TargetMode="External"/><Relationship Id="rId6" Type="http://schemas.openxmlformats.org/officeDocument/2006/relationships/hyperlink" Target="http://www.revellat.fr/sophrobase/htdocs/compta/facture.php?facid=44" TargetMode="External"/><Relationship Id="rId11" Type="http://schemas.openxmlformats.org/officeDocument/2006/relationships/hyperlink" Target="http://www.revellat.fr/sophrobase/htdocs/compta/facture.php?facid=49" TargetMode="External"/><Relationship Id="rId24" Type="http://schemas.openxmlformats.org/officeDocument/2006/relationships/hyperlink" Target="http://www.revellat.fr/sophrobase/htdocs/compta/facture.php?facid=111" TargetMode="External"/><Relationship Id="rId32" Type="http://schemas.openxmlformats.org/officeDocument/2006/relationships/hyperlink" Target="http://www.revellat.fr/sophrobase/htdocs/comm/card.php?socid=454" TargetMode="External"/><Relationship Id="rId37" Type="http://schemas.openxmlformats.org/officeDocument/2006/relationships/hyperlink" Target="http://www.revellat.fr/sophrobase/htdocs/compta/facture.php?facid=183" TargetMode="External"/><Relationship Id="rId40" Type="http://schemas.openxmlformats.org/officeDocument/2006/relationships/hyperlink" Target="http://www.revellat.fr/sophrobase/htdocs/compta/facture.php?facid=187" TargetMode="External"/><Relationship Id="rId45" Type="http://schemas.openxmlformats.org/officeDocument/2006/relationships/hyperlink" Target="http://www.revellat.fr/sophrobase/htdocs/compta/facture.php?facid=121" TargetMode="External"/><Relationship Id="rId53" Type="http://schemas.openxmlformats.org/officeDocument/2006/relationships/hyperlink" Target="http://www.revellat.fr/sophrobase/htdocs/comm/card.php?socid=454" TargetMode="External"/><Relationship Id="rId58" Type="http://schemas.openxmlformats.org/officeDocument/2006/relationships/hyperlink" Target="http://www.revellat.fr/sophrobase/htdocs/compta/facture.php?facid=236" TargetMode="External"/><Relationship Id="rId66" Type="http://schemas.openxmlformats.org/officeDocument/2006/relationships/table" Target="../tables/table1.xml"/><Relationship Id="rId5" Type="http://schemas.openxmlformats.org/officeDocument/2006/relationships/hyperlink" Target="http://www.revellat.fr/sophrobase/htdocs/compta/facture.php?facid=42" TargetMode="External"/><Relationship Id="rId15" Type="http://schemas.openxmlformats.org/officeDocument/2006/relationships/hyperlink" Target="http://www.revellat.fr/sophrobase/htdocs/comm/card.php?socid=454" TargetMode="External"/><Relationship Id="rId23" Type="http://schemas.openxmlformats.org/officeDocument/2006/relationships/hyperlink" Target="http://www.revellat.fr/sophrobase/htdocs/comm/card.php?socid=454" TargetMode="External"/><Relationship Id="rId28" Type="http://schemas.openxmlformats.org/officeDocument/2006/relationships/hyperlink" Target="http://www.revellat.fr/sophrobase/htdocs/compta/facture.php?facid=73" TargetMode="External"/><Relationship Id="rId36" Type="http://schemas.openxmlformats.org/officeDocument/2006/relationships/hyperlink" Target="http://www.revellat.fr/sophrobase/htdocs/compta/facture.php?facid=174" TargetMode="External"/><Relationship Id="rId49" Type="http://schemas.openxmlformats.org/officeDocument/2006/relationships/hyperlink" Target="http://www.revellat.fr/sophrobase/htdocs/compta/facture.php?facid=120" TargetMode="External"/><Relationship Id="rId57" Type="http://schemas.openxmlformats.org/officeDocument/2006/relationships/hyperlink" Target="http://www.revellat.fr/sophrobase/htdocs/compta/facture.php?facid=238" TargetMode="External"/><Relationship Id="rId61" Type="http://schemas.openxmlformats.org/officeDocument/2006/relationships/hyperlink" Target="http://www.revellat.fr/sophrobase/htdocs/compta/facture.php?facid=260" TargetMode="External"/><Relationship Id="rId10" Type="http://schemas.openxmlformats.org/officeDocument/2006/relationships/hyperlink" Target="http://www.revellat.fr/sophrobase/htdocs/compta/facture.php?facid=48" TargetMode="External"/><Relationship Id="rId19" Type="http://schemas.openxmlformats.org/officeDocument/2006/relationships/hyperlink" Target="http://www.revellat.fr/sophrobase/htdocs/comm/card.php?socid=454" TargetMode="External"/><Relationship Id="rId31" Type="http://schemas.openxmlformats.org/officeDocument/2006/relationships/hyperlink" Target="http://www.revellat.fr/sophrobase/htdocs/compta/facture.php?facid=198" TargetMode="External"/><Relationship Id="rId44" Type="http://schemas.openxmlformats.org/officeDocument/2006/relationships/hyperlink" Target="http://www.revellat.fr/sophrobase/htdocs/comm/card.php?socid=620" TargetMode="External"/><Relationship Id="rId52" Type="http://schemas.openxmlformats.org/officeDocument/2006/relationships/hyperlink" Target="http://www.revellat.fr/sophrobase/htdocs/compta/facture.php?facid=152" TargetMode="External"/><Relationship Id="rId60" Type="http://schemas.openxmlformats.org/officeDocument/2006/relationships/hyperlink" Target="http://www.revellat.fr/sophrobase/htdocs/compta/paiement/card.php?id=246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revellat.fr/sophrobase/htdocs/comm/card.php?socid=454" TargetMode="External"/><Relationship Id="rId9" Type="http://schemas.openxmlformats.org/officeDocument/2006/relationships/hyperlink" Target="http://www.revellat.fr/sophrobase/htdocs/compta/facture.php?facid=47" TargetMode="External"/><Relationship Id="rId14" Type="http://schemas.openxmlformats.org/officeDocument/2006/relationships/hyperlink" Target="http://www.revellat.fr/sophrobase/htdocs/compta/facture.php?facid=50" TargetMode="External"/><Relationship Id="rId22" Type="http://schemas.openxmlformats.org/officeDocument/2006/relationships/hyperlink" Target="http://www.revellat.fr/sophrobase/htdocs/comm/card.php?socid=454" TargetMode="External"/><Relationship Id="rId27" Type="http://schemas.openxmlformats.org/officeDocument/2006/relationships/hyperlink" Target="http://www.revellat.fr/sophrobase/htdocs/compta/facture.php?facid=153" TargetMode="External"/><Relationship Id="rId30" Type="http://schemas.openxmlformats.org/officeDocument/2006/relationships/hyperlink" Target="http://www.revellat.fr/sophrobase/htdocs/compta/facture.php?facid=204" TargetMode="External"/><Relationship Id="rId35" Type="http://schemas.openxmlformats.org/officeDocument/2006/relationships/hyperlink" Target="http://www.revellat.fr/sophrobase/htdocs/compta/facture.php?facid=112" TargetMode="External"/><Relationship Id="rId43" Type="http://schemas.openxmlformats.org/officeDocument/2006/relationships/hyperlink" Target="http://www.revellat.fr/sophrobase/htdocs/compta/facture.php?facid=185" TargetMode="External"/><Relationship Id="rId48" Type="http://schemas.openxmlformats.org/officeDocument/2006/relationships/hyperlink" Target="http://www.revellat.fr/sophrobase/htdocs/compta/facture.php?facid=169" TargetMode="External"/><Relationship Id="rId56" Type="http://schemas.openxmlformats.org/officeDocument/2006/relationships/hyperlink" Target="http://www.revellat.fr/sophrobase/htdocs/compta/facture.php?facid=233" TargetMode="External"/><Relationship Id="rId64" Type="http://schemas.openxmlformats.org/officeDocument/2006/relationships/hyperlink" Target="http://www.revellat.fr/sophrobase/htdocs/compta/paiement/card.php?id=246" TargetMode="External"/><Relationship Id="rId8" Type="http://schemas.openxmlformats.org/officeDocument/2006/relationships/hyperlink" Target="http://www.revellat.fr/sophrobase/htdocs/compta/facture.php?facid=45" TargetMode="External"/><Relationship Id="rId51" Type="http://schemas.openxmlformats.org/officeDocument/2006/relationships/hyperlink" Target="http://www.revellat.fr/sophrobase/htdocs/compta/facture.php?facid=123" TargetMode="External"/><Relationship Id="rId3" Type="http://schemas.openxmlformats.org/officeDocument/2006/relationships/hyperlink" Target="http://www.revellat.fr/sophrobase/htdocs/compta/facture.php?facid=41" TargetMode="External"/><Relationship Id="rId12" Type="http://schemas.openxmlformats.org/officeDocument/2006/relationships/hyperlink" Target="http://www.revellat.fr/sophrobase/htdocs/compta/facture.php?facid=46" TargetMode="External"/><Relationship Id="rId17" Type="http://schemas.openxmlformats.org/officeDocument/2006/relationships/hyperlink" Target="http://www.revellat.fr/sophrobase/htdocs/comm/card.php?socid=454" TargetMode="External"/><Relationship Id="rId25" Type="http://schemas.openxmlformats.org/officeDocument/2006/relationships/hyperlink" Target="http://www.revellat.fr/sophrobase/htdocs/compta/facture.php?facid=184" TargetMode="External"/><Relationship Id="rId33" Type="http://schemas.openxmlformats.org/officeDocument/2006/relationships/hyperlink" Target="http://www.revellat.fr/sophrobase/htdocs/comm/card.php?socid=454" TargetMode="External"/><Relationship Id="rId38" Type="http://schemas.openxmlformats.org/officeDocument/2006/relationships/hyperlink" Target="http://www.revellat.fr/sophrobase/htdocs/compta/facture.php?facid=136" TargetMode="External"/><Relationship Id="rId46" Type="http://schemas.openxmlformats.org/officeDocument/2006/relationships/hyperlink" Target="http://www.revellat.fr/sophrobase/htdocs/compta/facture.php?facid=140" TargetMode="External"/><Relationship Id="rId59" Type="http://schemas.openxmlformats.org/officeDocument/2006/relationships/hyperlink" Target="http://www.revellat.fr/sophrobase/htdocs/comm/card.php?socid=677&amp;canvas=patient@cabinetmed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evellat.fr/sophrobase/htdocs/compta/facture.php?facid=51" TargetMode="External"/><Relationship Id="rId18" Type="http://schemas.openxmlformats.org/officeDocument/2006/relationships/hyperlink" Target="http://www.revellat.fr/sophrobase/htdocs/comm/card.php?socid=543" TargetMode="External"/><Relationship Id="rId26" Type="http://schemas.openxmlformats.org/officeDocument/2006/relationships/hyperlink" Target="http://www.revellat.fr/sophrobase/htdocs/compta/facture.php?facid=148" TargetMode="External"/><Relationship Id="rId39" Type="http://schemas.openxmlformats.org/officeDocument/2006/relationships/hyperlink" Target="http://www.revellat.fr/sophrobase/htdocs/compta/facture.php?facid=200" TargetMode="External"/><Relationship Id="rId21" Type="http://schemas.openxmlformats.org/officeDocument/2006/relationships/hyperlink" Target="http://www.revellat.fr/sophrobase/htdocs/comm/card.php?socid=551" TargetMode="External"/><Relationship Id="rId34" Type="http://schemas.openxmlformats.org/officeDocument/2006/relationships/hyperlink" Target="http://www.revellat.fr/sophrobase/htdocs/compta/facture.php?facid=191" TargetMode="External"/><Relationship Id="rId42" Type="http://schemas.openxmlformats.org/officeDocument/2006/relationships/hyperlink" Target="http://www.revellat.fr/sophrobase/htdocs/compta/facture.php?facid=208" TargetMode="External"/><Relationship Id="rId47" Type="http://schemas.openxmlformats.org/officeDocument/2006/relationships/hyperlink" Target="http://www.revellat.fr/sophrobase/htdocs/compta/facture.php?facid=195" TargetMode="External"/><Relationship Id="rId50" Type="http://schemas.openxmlformats.org/officeDocument/2006/relationships/hyperlink" Target="http://www.revellat.fr/sophrobase/htdocs/compta/facture.php?facid=6" TargetMode="External"/><Relationship Id="rId55" Type="http://schemas.openxmlformats.org/officeDocument/2006/relationships/hyperlink" Target="http://www.revellat.fr/sophrobase/htdocs/compta/facture.php?facid=18" TargetMode="External"/><Relationship Id="rId63" Type="http://schemas.openxmlformats.org/officeDocument/2006/relationships/hyperlink" Target="http://www.revellat.fr/sophrobase/htdocs/comm/card.php?socid=664" TargetMode="External"/><Relationship Id="rId68" Type="http://schemas.openxmlformats.org/officeDocument/2006/relationships/hyperlink" Target="http://www.revellat.fr/sophrobase/htdocs/comm/card.php?socid=620" TargetMode="External"/><Relationship Id="rId76" Type="http://schemas.openxmlformats.org/officeDocument/2006/relationships/hyperlink" Target="http://www.revellat.fr/sophrobase/htdocs/comm/card.php?socid=499" TargetMode="External"/><Relationship Id="rId84" Type="http://schemas.openxmlformats.org/officeDocument/2006/relationships/hyperlink" Target="http://www.revellat.fr/sophrobase/htdocs/compta/facture.php?facid=256" TargetMode="External"/><Relationship Id="rId89" Type="http://schemas.openxmlformats.org/officeDocument/2006/relationships/table" Target="../tables/table2.xml"/><Relationship Id="rId7" Type="http://schemas.openxmlformats.org/officeDocument/2006/relationships/hyperlink" Target="http://www.revellat.fr/sophrobase/htdocs/compta/facture.php?facid=23" TargetMode="External"/><Relationship Id="rId71" Type="http://schemas.openxmlformats.org/officeDocument/2006/relationships/hyperlink" Target="http://www.revellat.fr/sophrobase/htdocs/comm/card.php?socid=170" TargetMode="External"/><Relationship Id="rId2" Type="http://schemas.openxmlformats.org/officeDocument/2006/relationships/hyperlink" Target="http://www.revellat.fr/sophrobase/htdocs/compta/facture.php?facid=25" TargetMode="External"/><Relationship Id="rId16" Type="http://schemas.openxmlformats.org/officeDocument/2006/relationships/hyperlink" Target="http://www.revellat.fr/sophrobase/htdocs/comm/card.php?socid=545" TargetMode="External"/><Relationship Id="rId29" Type="http://schemas.openxmlformats.org/officeDocument/2006/relationships/hyperlink" Target="http://www.revellat.fr/sophrobase/htdocs/compta/facture.php?facid=155" TargetMode="External"/><Relationship Id="rId11" Type="http://schemas.openxmlformats.org/officeDocument/2006/relationships/hyperlink" Target="http://www.revellat.fr/sophrobase/htdocs/comm/card.php?socid=584" TargetMode="External"/><Relationship Id="rId24" Type="http://schemas.openxmlformats.org/officeDocument/2006/relationships/hyperlink" Target="http://www.revellat.fr/sophrobase/htdocs/compta/facture.php?facid=139" TargetMode="External"/><Relationship Id="rId32" Type="http://schemas.openxmlformats.org/officeDocument/2006/relationships/hyperlink" Target="http://www.revellat.fr/sophrobase/htdocs/compta/facture.php?facid=172" TargetMode="External"/><Relationship Id="rId37" Type="http://schemas.openxmlformats.org/officeDocument/2006/relationships/hyperlink" Target="http://www.revellat.fr/sophrobase/htdocs/compta/facture.php?facid=201" TargetMode="External"/><Relationship Id="rId40" Type="http://schemas.openxmlformats.org/officeDocument/2006/relationships/hyperlink" Target="http://www.revellat.fr/sophrobase/htdocs/comm/card.php?socid=652" TargetMode="External"/><Relationship Id="rId45" Type="http://schemas.openxmlformats.org/officeDocument/2006/relationships/hyperlink" Target="http://www.revellat.fr/sophrobase/htdocs/compta/facture.php?facid=211" TargetMode="External"/><Relationship Id="rId53" Type="http://schemas.openxmlformats.org/officeDocument/2006/relationships/hyperlink" Target="http://www.revellat.fr/sophrobase/htdocs/compta/facture.php?facid=14" TargetMode="External"/><Relationship Id="rId58" Type="http://schemas.openxmlformats.org/officeDocument/2006/relationships/hyperlink" Target="http://www.revellat.fr/sophrobase/htdocs/comm/card.php?socid=654" TargetMode="External"/><Relationship Id="rId66" Type="http://schemas.openxmlformats.org/officeDocument/2006/relationships/hyperlink" Target="http://www.revellat.fr/sophrobase/htdocs/comm/card.php?socid=462" TargetMode="External"/><Relationship Id="rId74" Type="http://schemas.openxmlformats.org/officeDocument/2006/relationships/hyperlink" Target="http://www.revellat.fr/sophrobase/htdocs/comm/card.php?socid=261" TargetMode="External"/><Relationship Id="rId79" Type="http://schemas.openxmlformats.org/officeDocument/2006/relationships/hyperlink" Target="http://www.revellat.fr/sophrobase/htdocs/comm/card.php?socid=645" TargetMode="External"/><Relationship Id="rId87" Type="http://schemas.openxmlformats.org/officeDocument/2006/relationships/printerSettings" Target="../printerSettings/printerSettings2.bin"/><Relationship Id="rId5" Type="http://schemas.openxmlformats.org/officeDocument/2006/relationships/hyperlink" Target="http://www.revellat.fr/sophrobase/htdocs/compta/facture.php?facid=28" TargetMode="External"/><Relationship Id="rId61" Type="http://schemas.openxmlformats.org/officeDocument/2006/relationships/hyperlink" Target="http://www.revellat.fr/sophrobase/htdocs/comm/card.php?socid=197" TargetMode="External"/><Relationship Id="rId82" Type="http://schemas.openxmlformats.org/officeDocument/2006/relationships/hyperlink" Target="http://www.revellat.fr/sophrobase/htdocs/compta/facture.php?facid=258" TargetMode="External"/><Relationship Id="rId19" Type="http://schemas.openxmlformats.org/officeDocument/2006/relationships/hyperlink" Target="http://www.revellat.fr/sophrobase/htdocs/comm/card.php?socid=592" TargetMode="External"/><Relationship Id="rId4" Type="http://schemas.openxmlformats.org/officeDocument/2006/relationships/hyperlink" Target="http://www.revellat.fr/sophrobase/htdocs/compta/facture.php?facid=29" TargetMode="External"/><Relationship Id="rId9" Type="http://schemas.openxmlformats.org/officeDocument/2006/relationships/hyperlink" Target="http://www.revellat.fr/sophrobase/htdocs/compta/facture.php?facid=26" TargetMode="External"/><Relationship Id="rId14" Type="http://schemas.openxmlformats.org/officeDocument/2006/relationships/hyperlink" Target="http://www.revellat.fr/sophrobase/htdocs/compta/facture.php?facid=51" TargetMode="External"/><Relationship Id="rId22" Type="http://schemas.openxmlformats.org/officeDocument/2006/relationships/hyperlink" Target="http://www.revellat.fr/sophrobase/htdocs/compta/facture.php?facid=29" TargetMode="External"/><Relationship Id="rId27" Type="http://schemas.openxmlformats.org/officeDocument/2006/relationships/hyperlink" Target="http://www.revellat.fr/sophrobase/htdocs/compta/facture.php?facid=147" TargetMode="External"/><Relationship Id="rId30" Type="http://schemas.openxmlformats.org/officeDocument/2006/relationships/hyperlink" Target="http://www.revellat.fr/sophrobase/htdocs/compta/facture.php?facid=156" TargetMode="External"/><Relationship Id="rId35" Type="http://schemas.openxmlformats.org/officeDocument/2006/relationships/hyperlink" Target="http://www.revellat.fr/sophrobase/htdocs/compta/facture.php?facid=192" TargetMode="External"/><Relationship Id="rId43" Type="http://schemas.openxmlformats.org/officeDocument/2006/relationships/hyperlink" Target="http://www.revellat.fr/sophrobase/htdocs/compta/facture.php?facid=207" TargetMode="External"/><Relationship Id="rId48" Type="http://schemas.openxmlformats.org/officeDocument/2006/relationships/hyperlink" Target="http://www.revellat.fr/sophrobase/htdocs/compta/facture.php?facid=4" TargetMode="External"/><Relationship Id="rId56" Type="http://schemas.openxmlformats.org/officeDocument/2006/relationships/hyperlink" Target="http://www.revellat.fr/sophrobase/htdocs/compta/facture.php?facid=19" TargetMode="External"/><Relationship Id="rId64" Type="http://schemas.openxmlformats.org/officeDocument/2006/relationships/hyperlink" Target="http://www.revellat.fr/sophrobase/htdocs/comm/card.php?socid=654" TargetMode="External"/><Relationship Id="rId69" Type="http://schemas.openxmlformats.org/officeDocument/2006/relationships/hyperlink" Target="http://www.revellat.fr/sophrobase/htdocs/comm/card.php?socid=165" TargetMode="External"/><Relationship Id="rId77" Type="http://schemas.openxmlformats.org/officeDocument/2006/relationships/hyperlink" Target="http://www.revellat.fr/sophrobase/htdocs/comm/card.php?socid=118" TargetMode="External"/><Relationship Id="rId8" Type="http://schemas.openxmlformats.org/officeDocument/2006/relationships/hyperlink" Target="http://www.revellat.fr/sophrobase/htdocs/compta/facture.php?facid=27" TargetMode="External"/><Relationship Id="rId51" Type="http://schemas.openxmlformats.org/officeDocument/2006/relationships/hyperlink" Target="http://www.revellat.fr/sophrobase/htdocs/compta/facture.php?facid=7" TargetMode="External"/><Relationship Id="rId72" Type="http://schemas.openxmlformats.org/officeDocument/2006/relationships/hyperlink" Target="http://www.revellat.fr/sophrobase/htdocs/comm/card.php?socid=462" TargetMode="External"/><Relationship Id="rId80" Type="http://schemas.openxmlformats.org/officeDocument/2006/relationships/hyperlink" Target="http://www.revellat.fr/sophrobase/htdocs/comm/card.php?socid=671" TargetMode="External"/><Relationship Id="rId85" Type="http://schemas.openxmlformats.org/officeDocument/2006/relationships/hyperlink" Target="http://www.revellat.fr/sophrobase/htdocs/compta/facture.php?facid=259" TargetMode="External"/><Relationship Id="rId3" Type="http://schemas.openxmlformats.org/officeDocument/2006/relationships/hyperlink" Target="http://www.revellat.fr/sophrobase/htdocs/compta/facture.php?facid=22" TargetMode="External"/><Relationship Id="rId12" Type="http://schemas.openxmlformats.org/officeDocument/2006/relationships/hyperlink" Target="http://www.revellat.fr/sophrobase/htdocs/compta/facture.php?facid=35" TargetMode="External"/><Relationship Id="rId17" Type="http://schemas.openxmlformats.org/officeDocument/2006/relationships/hyperlink" Target="http://www.revellat.fr/sophrobase/htdocs/comm/card.php?socid=213" TargetMode="External"/><Relationship Id="rId25" Type="http://schemas.openxmlformats.org/officeDocument/2006/relationships/hyperlink" Target="http://www.revellat.fr/sophrobase/htdocs/compta/facture.php?facid=150" TargetMode="External"/><Relationship Id="rId33" Type="http://schemas.openxmlformats.org/officeDocument/2006/relationships/hyperlink" Target="http://www.revellat.fr/sophrobase/htdocs/compta/facture.php?facid=190" TargetMode="External"/><Relationship Id="rId38" Type="http://schemas.openxmlformats.org/officeDocument/2006/relationships/hyperlink" Target="http://www.revellat.fr/sophrobase/htdocs/compta/facture.php?facid=199" TargetMode="External"/><Relationship Id="rId46" Type="http://schemas.openxmlformats.org/officeDocument/2006/relationships/hyperlink" Target="http://www.revellat.fr/sophrobase/htdocs/compta/facture.php?facid=143" TargetMode="External"/><Relationship Id="rId59" Type="http://schemas.openxmlformats.org/officeDocument/2006/relationships/hyperlink" Target="http://www.revellat.fr/sophrobase/htdocs/compta/facture.php?facid=214" TargetMode="External"/><Relationship Id="rId67" Type="http://schemas.openxmlformats.org/officeDocument/2006/relationships/hyperlink" Target="http://www.revellat.fr/sophrobase/htdocs/comm/card.php?socid=643" TargetMode="External"/><Relationship Id="rId20" Type="http://schemas.openxmlformats.org/officeDocument/2006/relationships/hyperlink" Target="http://www.revellat.fr/sophrobase/htdocs/comm/card.php?socid=170" TargetMode="External"/><Relationship Id="rId41" Type="http://schemas.openxmlformats.org/officeDocument/2006/relationships/hyperlink" Target="http://www.revellat.fr/sophrobase/htdocs/compta/facture.php?facid=209" TargetMode="External"/><Relationship Id="rId54" Type="http://schemas.openxmlformats.org/officeDocument/2006/relationships/hyperlink" Target="http://www.revellat.fr/sophrobase/htdocs/compta/facture.php?facid=16" TargetMode="External"/><Relationship Id="rId62" Type="http://schemas.openxmlformats.org/officeDocument/2006/relationships/hyperlink" Target="http://www.revellat.fr/sophrobase/htdocs/comm/card.php?socid=643" TargetMode="External"/><Relationship Id="rId70" Type="http://schemas.openxmlformats.org/officeDocument/2006/relationships/hyperlink" Target="http://www.revellat.fr/sophrobase/htdocs/comm/card.php?socid=170" TargetMode="External"/><Relationship Id="rId75" Type="http://schemas.openxmlformats.org/officeDocument/2006/relationships/hyperlink" Target="http://www.revellat.fr/sophrobase/htdocs/comm/card.php?socid=664" TargetMode="External"/><Relationship Id="rId83" Type="http://schemas.openxmlformats.org/officeDocument/2006/relationships/hyperlink" Target="http://www.revellat.fr/sophrobase/htdocs/compta/facture.php?facid=257" TargetMode="External"/><Relationship Id="rId88" Type="http://schemas.openxmlformats.org/officeDocument/2006/relationships/drawing" Target="../drawings/drawing1.xml"/><Relationship Id="rId1" Type="http://schemas.openxmlformats.org/officeDocument/2006/relationships/hyperlink" Target="http://www.revellat.fr/sophrobase/htdocs/compta/facture.php?facid=21" TargetMode="External"/><Relationship Id="rId6" Type="http://schemas.openxmlformats.org/officeDocument/2006/relationships/hyperlink" Target="http://www.revellat.fr/sophrobase/htdocs/compta/facture.php?facid=24" TargetMode="External"/><Relationship Id="rId15" Type="http://schemas.openxmlformats.org/officeDocument/2006/relationships/hyperlink" Target="http://www.revellat.fr/sophrobase/htdocs/compta/facture.php?facid=51" TargetMode="External"/><Relationship Id="rId23" Type="http://schemas.openxmlformats.org/officeDocument/2006/relationships/hyperlink" Target="http://www.revellat.fr/sophrobase/htdocs/comm/card.php?socid=123" TargetMode="External"/><Relationship Id="rId28" Type="http://schemas.openxmlformats.org/officeDocument/2006/relationships/hyperlink" Target="http://www.revellat.fr/sophrobase/htdocs/compta/facture.php?facid=145" TargetMode="External"/><Relationship Id="rId36" Type="http://schemas.openxmlformats.org/officeDocument/2006/relationships/hyperlink" Target="http://www.revellat.fr/sophrobase/htdocs/compta/facture.php?facid=197" TargetMode="External"/><Relationship Id="rId49" Type="http://schemas.openxmlformats.org/officeDocument/2006/relationships/hyperlink" Target="http://www.revellat.fr/sophrobase/htdocs/compta/facture.php?facid=8" TargetMode="External"/><Relationship Id="rId57" Type="http://schemas.openxmlformats.org/officeDocument/2006/relationships/hyperlink" Target="http://www.revellat.fr/sophrobase/htdocs/compta/facture.php?facid=17" TargetMode="External"/><Relationship Id="rId10" Type="http://schemas.openxmlformats.org/officeDocument/2006/relationships/hyperlink" Target="http://www.revellat.fr/sophrobase/htdocs/compta/facture.php?facid=20" TargetMode="External"/><Relationship Id="rId31" Type="http://schemas.openxmlformats.org/officeDocument/2006/relationships/hyperlink" Target="http://www.revellat.fr/sophrobase/htdocs/compta/facture.php?facid=58" TargetMode="External"/><Relationship Id="rId44" Type="http://schemas.openxmlformats.org/officeDocument/2006/relationships/hyperlink" Target="http://www.revellat.fr/sophrobase/htdocs/compta/facture.php?facid=2" TargetMode="External"/><Relationship Id="rId52" Type="http://schemas.openxmlformats.org/officeDocument/2006/relationships/hyperlink" Target="http://www.revellat.fr/sophrobase/htdocs/compta/facture.php?facid=12" TargetMode="External"/><Relationship Id="rId60" Type="http://schemas.openxmlformats.org/officeDocument/2006/relationships/hyperlink" Target="http://www.revellat.fr/sophrobase/htdocs/comm/card.php?socid=657" TargetMode="External"/><Relationship Id="rId65" Type="http://schemas.openxmlformats.org/officeDocument/2006/relationships/hyperlink" Target="http://www.revellat.fr/sophrobase/htdocs/comm/card.php?socid=655" TargetMode="External"/><Relationship Id="rId73" Type="http://schemas.openxmlformats.org/officeDocument/2006/relationships/hyperlink" Target="http://www.revellat.fr/sophrobase/htdocs/comm/card.php?socid=669" TargetMode="External"/><Relationship Id="rId78" Type="http://schemas.openxmlformats.org/officeDocument/2006/relationships/hyperlink" Target="http://www.revellat.fr/sophrobase/htdocs/comm/card.php?socid=670" TargetMode="External"/><Relationship Id="rId81" Type="http://schemas.openxmlformats.org/officeDocument/2006/relationships/hyperlink" Target="http://www.revellat.fr/sophrobase/htdocs/comm/card.php?socid=162" TargetMode="External"/><Relationship Id="rId86" Type="http://schemas.openxmlformats.org/officeDocument/2006/relationships/hyperlink" Target="http://www.revellat.fr/sophrobase/htdocs/comm/card.php?socid=64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icolas_brinster@hotmail.fr" TargetMode="External"/><Relationship Id="rId3" Type="http://schemas.openxmlformats.org/officeDocument/2006/relationships/hyperlink" Target="mailto:pascalesayah@hotmail.fr" TargetMode="External"/><Relationship Id="rId7" Type="http://schemas.openxmlformats.org/officeDocument/2006/relationships/hyperlink" Target="mailto:md.claire@wanadoo.fr" TargetMode="External"/><Relationship Id="rId2" Type="http://schemas.openxmlformats.org/officeDocument/2006/relationships/hyperlink" Target="mailto:martine-kagan@orange.fr" TargetMode="External"/><Relationship Id="rId1" Type="http://schemas.openxmlformats.org/officeDocument/2006/relationships/hyperlink" Target="mailto:vocallifecoaching@gmail.com" TargetMode="External"/><Relationship Id="rId6" Type="http://schemas.openxmlformats.org/officeDocument/2006/relationships/hyperlink" Target="mailto:resa@seveetpapillon,org" TargetMode="External"/><Relationship Id="rId11" Type="http://schemas.openxmlformats.org/officeDocument/2006/relationships/table" Target="../tables/table3.xml"/><Relationship Id="rId5" Type="http://schemas.openxmlformats.org/officeDocument/2006/relationships/hyperlink" Target="mailto:erevellat@sophrokhepri.fr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md.claire@wanadoo.fr" TargetMode="External"/><Relationship Id="rId9" Type="http://schemas.openxmlformats.org/officeDocument/2006/relationships/hyperlink" Target="mailto:louise-laurie.tsobgny@sophrokhepri.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N370"/>
  <sheetViews>
    <sheetView topLeftCell="G132" zoomScale="70" zoomScaleNormal="70" workbookViewId="0">
      <selection activeCell="K148" sqref="K148"/>
    </sheetView>
  </sheetViews>
  <sheetFormatPr baseColWidth="10" defaultRowHeight="15"/>
  <cols>
    <col min="1" max="1" width="35.42578125" customWidth="1"/>
    <col min="2" max="2" width="24.140625" customWidth="1"/>
    <col min="3" max="3" width="14" customWidth="1"/>
    <col min="4" max="4" width="22.5703125" customWidth="1"/>
    <col min="5" max="5" width="26.28515625" customWidth="1"/>
    <col min="6" max="6" width="28" customWidth="1"/>
    <col min="7" max="7" width="30.140625" customWidth="1"/>
    <col min="8" max="8" width="29.42578125" customWidth="1"/>
    <col min="9" max="11" width="11.5703125" customWidth="1"/>
    <col min="12" max="13" width="12.5703125" customWidth="1"/>
    <col min="14" max="14" width="1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43" t="s">
        <v>518</v>
      </c>
      <c r="F1" t="s">
        <v>4</v>
      </c>
      <c r="G1" t="s">
        <v>5</v>
      </c>
      <c r="H1" t="s">
        <v>6</v>
      </c>
      <c r="I1" s="35" t="s">
        <v>241</v>
      </c>
      <c r="J1" t="s">
        <v>7</v>
      </c>
      <c r="K1" t="s">
        <v>8</v>
      </c>
      <c r="L1" t="s">
        <v>9</v>
      </c>
      <c r="M1" t="s">
        <v>10</v>
      </c>
    </row>
    <row r="2" spans="1:13">
      <c r="A2" t="s">
        <v>11</v>
      </c>
      <c r="B2">
        <v>2</v>
      </c>
      <c r="C2" s="1">
        <v>42166</v>
      </c>
      <c r="D2" t="s">
        <v>12</v>
      </c>
      <c r="E2" t="s">
        <v>13</v>
      </c>
      <c r="F2" t="s">
        <v>14</v>
      </c>
      <c r="G2" t="s">
        <v>15</v>
      </c>
      <c r="H2">
        <v>70</v>
      </c>
      <c r="I2">
        <v>116.67</v>
      </c>
      <c r="J2">
        <v>23.33</v>
      </c>
      <c r="K2">
        <v>140</v>
      </c>
      <c r="L2" t="s">
        <v>16</v>
      </c>
      <c r="M2" t="s">
        <v>17</v>
      </c>
    </row>
    <row r="3" spans="1:13">
      <c r="A3" t="s">
        <v>18</v>
      </c>
      <c r="B3">
        <v>1</v>
      </c>
      <c r="C3" s="1">
        <v>42167</v>
      </c>
      <c r="D3" t="s">
        <v>19</v>
      </c>
      <c r="E3" t="s">
        <v>20</v>
      </c>
      <c r="F3" t="s">
        <v>21</v>
      </c>
      <c r="G3" t="s">
        <v>22</v>
      </c>
      <c r="H3">
        <v>70</v>
      </c>
      <c r="I3">
        <v>58.33</v>
      </c>
      <c r="J3">
        <v>11.67</v>
      </c>
      <c r="K3">
        <v>70</v>
      </c>
    </row>
    <row r="4" spans="1:13">
      <c r="A4" t="s">
        <v>23</v>
      </c>
      <c r="B4">
        <v>2</v>
      </c>
      <c r="C4" s="1">
        <v>42168</v>
      </c>
      <c r="D4" t="s">
        <v>24</v>
      </c>
      <c r="E4" t="s">
        <v>25</v>
      </c>
      <c r="F4" t="s">
        <v>26</v>
      </c>
      <c r="G4" t="s">
        <v>27</v>
      </c>
      <c r="H4">
        <v>50</v>
      </c>
      <c r="I4">
        <v>83.33</v>
      </c>
      <c r="J4">
        <v>16.670000000000002</v>
      </c>
      <c r="K4">
        <v>100</v>
      </c>
    </row>
    <row r="5" spans="1:13">
      <c r="A5" t="s">
        <v>28</v>
      </c>
      <c r="B5">
        <v>4</v>
      </c>
      <c r="C5" s="1">
        <v>42169</v>
      </c>
      <c r="D5" t="s">
        <v>29</v>
      </c>
      <c r="E5" t="s">
        <v>30</v>
      </c>
      <c r="F5" t="s">
        <v>31</v>
      </c>
      <c r="G5" t="s">
        <v>32</v>
      </c>
      <c r="H5">
        <v>50</v>
      </c>
      <c r="I5">
        <v>166.67</v>
      </c>
      <c r="J5">
        <v>33.33</v>
      </c>
      <c r="K5">
        <v>200</v>
      </c>
      <c r="L5">
        <v>2929086</v>
      </c>
      <c r="M5" t="s">
        <v>33</v>
      </c>
    </row>
    <row r="6" spans="1:13">
      <c r="A6" t="s">
        <v>34</v>
      </c>
      <c r="B6">
        <v>1</v>
      </c>
      <c r="C6" s="1">
        <v>42172</v>
      </c>
      <c r="D6" t="s">
        <v>35</v>
      </c>
      <c r="E6" t="s">
        <v>36</v>
      </c>
      <c r="F6" t="s">
        <v>37</v>
      </c>
      <c r="G6" t="s">
        <v>38</v>
      </c>
      <c r="H6">
        <v>70</v>
      </c>
      <c r="I6">
        <v>58.33</v>
      </c>
      <c r="J6">
        <v>11.67</v>
      </c>
      <c r="K6">
        <v>70</v>
      </c>
      <c r="L6">
        <v>3117613</v>
      </c>
      <c r="M6" t="s">
        <v>39</v>
      </c>
    </row>
    <row r="7" spans="1:13">
      <c r="A7" t="s">
        <v>40</v>
      </c>
      <c r="B7">
        <v>1</v>
      </c>
      <c r="C7" s="1">
        <v>42172</v>
      </c>
      <c r="D7" t="s">
        <v>41</v>
      </c>
      <c r="E7" t="s">
        <v>42</v>
      </c>
      <c r="F7" t="s">
        <v>43</v>
      </c>
      <c r="G7" t="s">
        <v>44</v>
      </c>
      <c r="H7">
        <v>60</v>
      </c>
      <c r="I7">
        <v>50</v>
      </c>
      <c r="J7">
        <v>10</v>
      </c>
      <c r="K7">
        <v>60</v>
      </c>
      <c r="L7">
        <v>5434775</v>
      </c>
      <c r="M7" t="s">
        <v>33</v>
      </c>
    </row>
    <row r="8" spans="1:13">
      <c r="A8" t="s">
        <v>45</v>
      </c>
      <c r="B8">
        <v>1</v>
      </c>
      <c r="C8" s="1">
        <v>42172</v>
      </c>
      <c r="D8" t="s">
        <v>46</v>
      </c>
      <c r="E8" t="s">
        <v>47</v>
      </c>
      <c r="F8" t="s">
        <v>48</v>
      </c>
      <c r="G8" t="s">
        <v>49</v>
      </c>
      <c r="H8">
        <v>70</v>
      </c>
      <c r="I8">
        <v>58.33</v>
      </c>
      <c r="J8">
        <v>11.67</v>
      </c>
      <c r="K8">
        <v>70</v>
      </c>
      <c r="L8">
        <v>5421034</v>
      </c>
      <c r="M8" t="s">
        <v>50</v>
      </c>
    </row>
    <row r="9" spans="1:13">
      <c r="A9" t="s">
        <v>23</v>
      </c>
      <c r="B9">
        <v>1</v>
      </c>
      <c r="C9" s="1">
        <v>42172</v>
      </c>
      <c r="D9" t="s">
        <v>19</v>
      </c>
      <c r="E9" t="s">
        <v>20</v>
      </c>
      <c r="F9" t="s">
        <v>21</v>
      </c>
      <c r="G9" t="s">
        <v>22</v>
      </c>
      <c r="H9">
        <v>70</v>
      </c>
      <c r="I9">
        <v>58.33</v>
      </c>
      <c r="J9">
        <v>11.67</v>
      </c>
      <c r="K9">
        <v>70</v>
      </c>
      <c r="L9">
        <v>6888104</v>
      </c>
      <c r="M9" t="s">
        <v>33</v>
      </c>
    </row>
    <row r="10" spans="1:13">
      <c r="A10" t="s">
        <v>51</v>
      </c>
      <c r="B10">
        <v>1</v>
      </c>
      <c r="C10" s="1">
        <v>42172</v>
      </c>
      <c r="D10" t="s">
        <v>52</v>
      </c>
      <c r="E10" t="s">
        <v>53</v>
      </c>
      <c r="F10" t="s">
        <v>54</v>
      </c>
      <c r="G10" t="s">
        <v>22</v>
      </c>
      <c r="H10">
        <v>50</v>
      </c>
      <c r="I10">
        <v>41.67</v>
      </c>
      <c r="J10">
        <v>8.33</v>
      </c>
      <c r="K10">
        <v>50</v>
      </c>
      <c r="L10">
        <v>6330628</v>
      </c>
      <c r="M10" t="s">
        <v>55</v>
      </c>
    </row>
    <row r="11" spans="1:13">
      <c r="A11" t="s">
        <v>56</v>
      </c>
      <c r="B11">
        <v>1</v>
      </c>
      <c r="C11" s="1">
        <v>42172</v>
      </c>
      <c r="D11" t="s">
        <v>57</v>
      </c>
      <c r="E11" t="s">
        <v>58</v>
      </c>
      <c r="F11" t="s">
        <v>59</v>
      </c>
      <c r="G11" t="s">
        <v>60</v>
      </c>
      <c r="H11">
        <v>192</v>
      </c>
      <c r="I11">
        <v>160</v>
      </c>
      <c r="J11">
        <v>32</v>
      </c>
      <c r="K11">
        <v>192</v>
      </c>
      <c r="L11">
        <v>1632</v>
      </c>
      <c r="M11" t="s">
        <v>61</v>
      </c>
    </row>
    <row r="12" spans="1:13">
      <c r="A12" t="s">
        <v>62</v>
      </c>
      <c r="B12">
        <v>1</v>
      </c>
      <c r="C12" s="1">
        <v>42172</v>
      </c>
      <c r="D12" t="s">
        <v>35</v>
      </c>
      <c r="E12" t="s">
        <v>36</v>
      </c>
      <c r="F12" t="s">
        <v>37</v>
      </c>
      <c r="G12" t="s">
        <v>38</v>
      </c>
      <c r="H12">
        <v>70</v>
      </c>
      <c r="I12">
        <v>58.33</v>
      </c>
      <c r="J12">
        <v>11.67</v>
      </c>
      <c r="K12">
        <v>70</v>
      </c>
      <c r="L12">
        <v>3117621</v>
      </c>
      <c r="M12" t="s">
        <v>39</v>
      </c>
    </row>
    <row r="13" spans="1:13">
      <c r="A13" t="s">
        <v>23</v>
      </c>
      <c r="B13">
        <v>1</v>
      </c>
      <c r="C13" s="1">
        <v>42174</v>
      </c>
      <c r="D13" t="s">
        <v>19</v>
      </c>
      <c r="E13" t="s">
        <v>20</v>
      </c>
      <c r="F13" t="s">
        <v>21</v>
      </c>
      <c r="G13" t="s">
        <v>22</v>
      </c>
      <c r="H13">
        <v>70</v>
      </c>
      <c r="I13">
        <v>58.33</v>
      </c>
      <c r="J13">
        <v>11.67</v>
      </c>
      <c r="K13">
        <v>70</v>
      </c>
      <c r="L13">
        <v>6888107</v>
      </c>
      <c r="M13" t="s">
        <v>33</v>
      </c>
    </row>
    <row r="14" spans="1:13">
      <c r="A14" t="s">
        <v>28</v>
      </c>
      <c r="B14">
        <v>4</v>
      </c>
      <c r="C14" s="1">
        <v>42174</v>
      </c>
      <c r="D14" t="s">
        <v>29</v>
      </c>
      <c r="E14" t="s">
        <v>30</v>
      </c>
      <c r="F14" t="s">
        <v>31</v>
      </c>
      <c r="G14" t="s">
        <v>32</v>
      </c>
      <c r="H14">
        <v>50</v>
      </c>
      <c r="I14">
        <v>166.67</v>
      </c>
      <c r="J14">
        <v>33.33</v>
      </c>
      <c r="K14">
        <v>200</v>
      </c>
      <c r="L14">
        <v>2929086</v>
      </c>
      <c r="M14" t="s">
        <v>33</v>
      </c>
    </row>
    <row r="15" spans="1:13">
      <c r="A15" t="s">
        <v>63</v>
      </c>
      <c r="B15">
        <v>1</v>
      </c>
      <c r="C15" s="1">
        <v>42174</v>
      </c>
      <c r="D15" t="s">
        <v>35</v>
      </c>
      <c r="E15" t="s">
        <v>36</v>
      </c>
      <c r="F15" t="s">
        <v>37</v>
      </c>
      <c r="G15" t="s">
        <v>38</v>
      </c>
      <c r="H15">
        <v>70</v>
      </c>
      <c r="I15">
        <v>58.33</v>
      </c>
      <c r="J15">
        <v>11.67</v>
      </c>
      <c r="K15">
        <v>70</v>
      </c>
      <c r="L15">
        <v>3117624</v>
      </c>
      <c r="M15" t="s">
        <v>39</v>
      </c>
    </row>
    <row r="16" spans="1:13">
      <c r="A16" t="s">
        <v>64</v>
      </c>
      <c r="B16">
        <v>1</v>
      </c>
      <c r="C16" s="1">
        <v>42174</v>
      </c>
      <c r="D16" t="s">
        <v>52</v>
      </c>
      <c r="E16" t="s">
        <v>53</v>
      </c>
      <c r="F16" t="s">
        <v>54</v>
      </c>
      <c r="G16" t="s">
        <v>22</v>
      </c>
      <c r="H16">
        <v>50</v>
      </c>
      <c r="I16">
        <v>41.67</v>
      </c>
      <c r="J16">
        <v>8.33</v>
      </c>
      <c r="K16">
        <v>50</v>
      </c>
      <c r="L16">
        <v>9592564</v>
      </c>
      <c r="M16" t="s">
        <v>55</v>
      </c>
    </row>
    <row r="17" spans="1:13">
      <c r="A17" s="2" t="s">
        <v>65</v>
      </c>
      <c r="B17" s="2"/>
      <c r="C17" s="2"/>
      <c r="D17" s="2"/>
      <c r="E17" s="2"/>
      <c r="F17" s="2"/>
      <c r="G17" s="2"/>
      <c r="H17" s="2">
        <f>SUM(H2:H16)</f>
        <v>1062</v>
      </c>
      <c r="I17" s="2">
        <v>1235</v>
      </c>
      <c r="J17" s="2">
        <v>247</v>
      </c>
      <c r="K17" s="2">
        <v>1482</v>
      </c>
      <c r="L17" s="2"/>
      <c r="M17" s="2"/>
    </row>
    <row r="18" spans="1:13">
      <c r="A18" t="s">
        <v>66</v>
      </c>
      <c r="B18">
        <v>1</v>
      </c>
      <c r="C18" s="1">
        <v>42195</v>
      </c>
      <c r="D18" t="s">
        <v>35</v>
      </c>
      <c r="E18" t="s">
        <v>36</v>
      </c>
      <c r="F18" t="s">
        <v>37</v>
      </c>
      <c r="G18" t="s">
        <v>38</v>
      </c>
      <c r="H18">
        <v>70</v>
      </c>
      <c r="I18">
        <v>58.33</v>
      </c>
      <c r="J18">
        <v>11.67</v>
      </c>
      <c r="K18">
        <v>70</v>
      </c>
      <c r="L18">
        <v>3117627</v>
      </c>
      <c r="M18" t="s">
        <v>39</v>
      </c>
    </row>
    <row r="19" spans="1:13">
      <c r="A19" t="s">
        <v>67</v>
      </c>
      <c r="B19">
        <v>1</v>
      </c>
      <c r="C19" s="1">
        <v>42195</v>
      </c>
      <c r="D19" t="s">
        <v>52</v>
      </c>
      <c r="E19" t="s">
        <v>53</v>
      </c>
      <c r="F19" t="s">
        <v>54</v>
      </c>
      <c r="G19" t="s">
        <v>22</v>
      </c>
      <c r="H19">
        <v>50</v>
      </c>
      <c r="I19">
        <v>41.67</v>
      </c>
      <c r="J19">
        <v>8.33</v>
      </c>
      <c r="K19">
        <v>50</v>
      </c>
      <c r="L19">
        <v>9592567</v>
      </c>
      <c r="M19" t="s">
        <v>55</v>
      </c>
    </row>
    <row r="20" spans="1:13">
      <c r="A20" t="s">
        <v>68</v>
      </c>
      <c r="B20">
        <v>1</v>
      </c>
      <c r="C20" s="1">
        <v>42195</v>
      </c>
      <c r="D20" t="s">
        <v>52</v>
      </c>
      <c r="E20" t="s">
        <v>53</v>
      </c>
      <c r="F20" t="s">
        <v>54</v>
      </c>
      <c r="G20" t="s">
        <v>22</v>
      </c>
      <c r="H20">
        <v>50</v>
      </c>
      <c r="I20">
        <v>41.67</v>
      </c>
      <c r="J20">
        <v>8.33</v>
      </c>
      <c r="K20">
        <v>50</v>
      </c>
      <c r="L20">
        <v>6330630</v>
      </c>
      <c r="M20" t="s">
        <v>55</v>
      </c>
    </row>
    <row r="21" spans="1:13">
      <c r="A21" t="s">
        <v>69</v>
      </c>
      <c r="B21">
        <v>1</v>
      </c>
      <c r="C21" s="1">
        <v>42195</v>
      </c>
      <c r="D21" t="s">
        <v>52</v>
      </c>
      <c r="E21" t="s">
        <v>53</v>
      </c>
      <c r="F21" t="s">
        <v>70</v>
      </c>
      <c r="G21" t="s">
        <v>22</v>
      </c>
      <c r="H21">
        <v>50</v>
      </c>
      <c r="I21">
        <v>41.67</v>
      </c>
      <c r="J21">
        <v>8.33</v>
      </c>
      <c r="K21">
        <v>50</v>
      </c>
      <c r="L21">
        <v>6330631</v>
      </c>
      <c r="M21" t="s">
        <v>55</v>
      </c>
    </row>
    <row r="22" spans="1:13">
      <c r="A22" t="s">
        <v>71</v>
      </c>
      <c r="B22">
        <v>1</v>
      </c>
      <c r="C22" s="1">
        <v>42195</v>
      </c>
      <c r="D22" t="s">
        <v>35</v>
      </c>
      <c r="E22" t="s">
        <v>36</v>
      </c>
      <c r="F22" t="s">
        <v>37</v>
      </c>
      <c r="G22" t="s">
        <v>38</v>
      </c>
      <c r="H22">
        <v>70</v>
      </c>
      <c r="I22">
        <v>58.33</v>
      </c>
      <c r="J22">
        <v>11.67</v>
      </c>
      <c r="K22">
        <v>70</v>
      </c>
      <c r="L22">
        <v>5514010</v>
      </c>
      <c r="M22" t="s">
        <v>50</v>
      </c>
    </row>
    <row r="23" spans="1:13">
      <c r="A23" t="s">
        <v>72</v>
      </c>
      <c r="B23">
        <v>1</v>
      </c>
      <c r="C23" s="1">
        <v>42195</v>
      </c>
      <c r="D23" t="s">
        <v>35</v>
      </c>
      <c r="E23" t="s">
        <v>36</v>
      </c>
      <c r="F23" t="s">
        <v>37</v>
      </c>
      <c r="G23" t="s">
        <v>38</v>
      </c>
      <c r="H23">
        <v>70</v>
      </c>
      <c r="I23">
        <v>58.33</v>
      </c>
      <c r="J23">
        <v>11.67</v>
      </c>
      <c r="K23">
        <v>70</v>
      </c>
      <c r="L23">
        <v>3426301</v>
      </c>
      <c r="M23" t="s">
        <v>39</v>
      </c>
    </row>
    <row r="24" spans="1:13">
      <c r="A24" t="s">
        <v>73</v>
      </c>
      <c r="B24">
        <v>1</v>
      </c>
      <c r="C24" s="1">
        <v>42195</v>
      </c>
      <c r="D24" t="s">
        <v>74</v>
      </c>
      <c r="E24" t="s">
        <v>75</v>
      </c>
      <c r="F24" t="s">
        <v>76</v>
      </c>
      <c r="G24" t="s">
        <v>77</v>
      </c>
      <c r="H24">
        <v>70</v>
      </c>
      <c r="I24">
        <v>58.33</v>
      </c>
      <c r="J24">
        <v>11.67</v>
      </c>
      <c r="K24">
        <v>70</v>
      </c>
      <c r="L24">
        <v>9542442</v>
      </c>
      <c r="M24" t="s">
        <v>17</v>
      </c>
    </row>
    <row r="25" spans="1:13">
      <c r="A25" t="s">
        <v>78</v>
      </c>
      <c r="B25">
        <v>1</v>
      </c>
      <c r="C25" s="1">
        <v>42212</v>
      </c>
      <c r="D25" t="s">
        <v>74</v>
      </c>
      <c r="E25" t="s">
        <v>75</v>
      </c>
      <c r="F25" t="s">
        <v>76</v>
      </c>
      <c r="G25" t="s">
        <v>77</v>
      </c>
      <c r="H25">
        <v>70</v>
      </c>
      <c r="I25">
        <v>58.33</v>
      </c>
      <c r="J25">
        <v>11.67</v>
      </c>
      <c r="K25">
        <v>70</v>
      </c>
      <c r="L25">
        <v>9542443</v>
      </c>
      <c r="M25" t="s">
        <v>17</v>
      </c>
    </row>
    <row r="26" spans="1:13">
      <c r="A26" t="s">
        <v>79</v>
      </c>
      <c r="B26">
        <v>1</v>
      </c>
      <c r="C26" s="1">
        <v>42212</v>
      </c>
      <c r="D26" t="s">
        <v>80</v>
      </c>
      <c r="E26" t="s">
        <v>81</v>
      </c>
      <c r="F26" t="s">
        <v>82</v>
      </c>
      <c r="G26" t="s">
        <v>83</v>
      </c>
      <c r="H26">
        <v>70</v>
      </c>
      <c r="I26">
        <v>58.33</v>
      </c>
      <c r="J26">
        <v>11.67</v>
      </c>
      <c r="K26">
        <v>70</v>
      </c>
      <c r="L26">
        <v>5409026</v>
      </c>
      <c r="M26" t="s">
        <v>50</v>
      </c>
    </row>
    <row r="27" spans="1:13">
      <c r="A27" t="s">
        <v>84</v>
      </c>
      <c r="B27">
        <v>4</v>
      </c>
      <c r="C27" s="1">
        <v>42212</v>
      </c>
      <c r="D27" t="s">
        <v>29</v>
      </c>
      <c r="E27" t="s">
        <v>30</v>
      </c>
      <c r="F27" t="s">
        <v>31</v>
      </c>
      <c r="G27" t="s">
        <v>32</v>
      </c>
      <c r="H27">
        <v>50</v>
      </c>
      <c r="I27">
        <v>166.67</v>
      </c>
      <c r="J27">
        <v>33.33</v>
      </c>
      <c r="K27">
        <v>200</v>
      </c>
      <c r="L27">
        <v>2929087</v>
      </c>
      <c r="M27" t="s">
        <v>33</v>
      </c>
    </row>
    <row r="28" spans="1:13">
      <c r="A28" t="s">
        <v>85</v>
      </c>
      <c r="B28">
        <v>1</v>
      </c>
      <c r="C28" s="1">
        <v>42215</v>
      </c>
      <c r="D28" t="s">
        <v>52</v>
      </c>
      <c r="E28" t="s">
        <v>53</v>
      </c>
      <c r="F28" t="s">
        <v>70</v>
      </c>
      <c r="G28" t="s">
        <v>22</v>
      </c>
      <c r="H28">
        <v>50</v>
      </c>
      <c r="I28">
        <v>41.67</v>
      </c>
      <c r="J28">
        <v>8.33</v>
      </c>
      <c r="K28">
        <v>50</v>
      </c>
      <c r="L28">
        <v>9592575</v>
      </c>
      <c r="M28" t="s">
        <v>55</v>
      </c>
    </row>
    <row r="29" spans="1:13">
      <c r="A29" s="2" t="s">
        <v>86</v>
      </c>
      <c r="B29" s="2"/>
      <c r="C29" s="2"/>
      <c r="D29" s="2"/>
      <c r="E29" s="2"/>
      <c r="F29" s="2"/>
      <c r="G29" s="2"/>
      <c r="H29" s="2">
        <f>SUM(H18:H28)</f>
        <v>670</v>
      </c>
      <c r="I29" s="2">
        <v>683.33</v>
      </c>
      <c r="J29" s="2">
        <v>136.66999999999999</v>
      </c>
      <c r="K29" s="2">
        <v>820</v>
      </c>
      <c r="L29" s="2"/>
      <c r="M29" s="2"/>
    </row>
    <row r="30" spans="1:13">
      <c r="A30" t="s">
        <v>87</v>
      </c>
      <c r="B30">
        <v>1</v>
      </c>
      <c r="C30" s="1">
        <v>42229</v>
      </c>
      <c r="D30" t="s">
        <v>74</v>
      </c>
      <c r="E30" t="s">
        <v>75</v>
      </c>
      <c r="F30" t="s">
        <v>76</v>
      </c>
      <c r="G30" t="s">
        <v>77</v>
      </c>
      <c r="H30">
        <v>70</v>
      </c>
      <c r="I30">
        <v>58.33</v>
      </c>
      <c r="J30">
        <v>11.67</v>
      </c>
      <c r="K30">
        <v>70</v>
      </c>
      <c r="L30">
        <v>9542445</v>
      </c>
      <c r="M30" t="s">
        <v>17</v>
      </c>
    </row>
    <row r="31" spans="1:13">
      <c r="A31" t="s">
        <v>88</v>
      </c>
      <c r="B31">
        <v>1</v>
      </c>
      <c r="C31" s="1">
        <v>42229</v>
      </c>
      <c r="D31" t="s">
        <v>80</v>
      </c>
      <c r="E31" t="s">
        <v>81</v>
      </c>
      <c r="F31" t="s">
        <v>82</v>
      </c>
      <c r="G31" t="s">
        <v>83</v>
      </c>
      <c r="H31">
        <v>70</v>
      </c>
      <c r="I31">
        <v>58.33</v>
      </c>
      <c r="J31">
        <v>11.67</v>
      </c>
      <c r="K31">
        <v>70</v>
      </c>
      <c r="L31">
        <v>5409029</v>
      </c>
      <c r="M31" t="s">
        <v>50</v>
      </c>
    </row>
    <row r="32" spans="1:13">
      <c r="A32" s="2" t="s">
        <v>89</v>
      </c>
      <c r="B32" s="2"/>
      <c r="C32" s="2"/>
      <c r="D32" s="2"/>
      <c r="E32" s="2"/>
      <c r="F32" s="2"/>
      <c r="G32" s="2"/>
      <c r="H32" s="2">
        <f>SUM(H30:H31)</f>
        <v>140</v>
      </c>
      <c r="I32" s="2">
        <v>116.67</v>
      </c>
      <c r="J32" s="2">
        <v>23.33</v>
      </c>
      <c r="K32" s="2">
        <v>140</v>
      </c>
      <c r="L32" s="2"/>
      <c r="M32" s="2"/>
    </row>
    <row r="33" spans="1:13">
      <c r="A33" t="s">
        <v>90</v>
      </c>
      <c r="B33">
        <v>2</v>
      </c>
      <c r="C33" s="1">
        <v>42265</v>
      </c>
      <c r="D33" t="s">
        <v>91</v>
      </c>
      <c r="E33" t="s">
        <v>92</v>
      </c>
      <c r="F33" t="s">
        <v>93</v>
      </c>
      <c r="G33" t="s">
        <v>94</v>
      </c>
      <c r="H33">
        <v>70</v>
      </c>
      <c r="I33">
        <v>116.67</v>
      </c>
      <c r="J33">
        <v>23.33</v>
      </c>
      <c r="K33">
        <v>140</v>
      </c>
      <c r="L33">
        <v>7</v>
      </c>
      <c r="M33" t="s">
        <v>55</v>
      </c>
    </row>
    <row r="34" spans="1:13">
      <c r="A34" t="s">
        <v>95</v>
      </c>
      <c r="B34">
        <v>1</v>
      </c>
      <c r="C34" s="1">
        <v>42265</v>
      </c>
      <c r="D34" t="s">
        <v>52</v>
      </c>
      <c r="E34" t="s">
        <v>53</v>
      </c>
      <c r="F34" t="s">
        <v>70</v>
      </c>
      <c r="G34" t="s">
        <v>22</v>
      </c>
      <c r="H34">
        <v>50</v>
      </c>
      <c r="I34">
        <v>41.67</v>
      </c>
      <c r="J34">
        <v>8.33</v>
      </c>
      <c r="K34">
        <v>50</v>
      </c>
      <c r="L34">
        <v>9592588</v>
      </c>
      <c r="M34" t="s">
        <v>55</v>
      </c>
    </row>
    <row r="35" spans="1:13">
      <c r="A35" t="s">
        <v>96</v>
      </c>
      <c r="B35">
        <v>1</v>
      </c>
      <c r="C35" s="1">
        <v>42265</v>
      </c>
      <c r="D35" t="s">
        <v>52</v>
      </c>
      <c r="E35" t="s">
        <v>53</v>
      </c>
      <c r="F35" t="s">
        <v>70</v>
      </c>
      <c r="G35" t="s">
        <v>22</v>
      </c>
      <c r="H35">
        <v>50</v>
      </c>
      <c r="I35">
        <v>41.67</v>
      </c>
      <c r="J35">
        <v>8.33</v>
      </c>
      <c r="K35">
        <v>50</v>
      </c>
      <c r="L35">
        <v>9592585</v>
      </c>
      <c r="M35" t="s">
        <v>55</v>
      </c>
    </row>
    <row r="36" spans="1:13">
      <c r="A36" t="s">
        <v>97</v>
      </c>
      <c r="B36">
        <v>4</v>
      </c>
      <c r="C36" s="1">
        <v>42265</v>
      </c>
      <c r="D36" t="s">
        <v>29</v>
      </c>
      <c r="E36" t="s">
        <v>30</v>
      </c>
      <c r="F36" t="s">
        <v>31</v>
      </c>
      <c r="G36" t="s">
        <v>32</v>
      </c>
      <c r="H36">
        <v>50</v>
      </c>
      <c r="I36">
        <v>166.67</v>
      </c>
      <c r="J36">
        <v>33.33</v>
      </c>
      <c r="K36">
        <v>200</v>
      </c>
      <c r="L36">
        <v>2929088</v>
      </c>
      <c r="M36" t="s">
        <v>33</v>
      </c>
    </row>
    <row r="37" spans="1:13">
      <c r="A37" t="s">
        <v>98</v>
      </c>
      <c r="B37">
        <v>1</v>
      </c>
      <c r="C37" s="1">
        <v>42265</v>
      </c>
      <c r="D37" t="s">
        <v>52</v>
      </c>
      <c r="E37" t="s">
        <v>53</v>
      </c>
      <c r="F37" t="s">
        <v>70</v>
      </c>
      <c r="G37" t="s">
        <v>22</v>
      </c>
      <c r="H37">
        <v>50</v>
      </c>
      <c r="I37">
        <v>41.67</v>
      </c>
      <c r="J37">
        <v>8.33</v>
      </c>
      <c r="K37">
        <v>50</v>
      </c>
      <c r="L37">
        <v>9592585</v>
      </c>
      <c r="M37" t="s">
        <v>55</v>
      </c>
    </row>
    <row r="38" spans="1:13">
      <c r="A38" t="s">
        <v>84</v>
      </c>
      <c r="B38">
        <v>1</v>
      </c>
      <c r="C38" s="1">
        <v>42264</v>
      </c>
      <c r="D38" t="s">
        <v>74</v>
      </c>
      <c r="E38" t="s">
        <v>75</v>
      </c>
      <c r="F38" t="s">
        <v>76</v>
      </c>
      <c r="G38" t="s">
        <v>77</v>
      </c>
      <c r="H38">
        <v>70</v>
      </c>
      <c r="I38">
        <v>58.33</v>
      </c>
      <c r="J38">
        <v>11.67</v>
      </c>
      <c r="K38">
        <v>70</v>
      </c>
      <c r="L38">
        <v>9542448</v>
      </c>
      <c r="M38" t="s">
        <v>17</v>
      </c>
    </row>
    <row r="39" spans="1:13">
      <c r="A39" s="2" t="s">
        <v>99</v>
      </c>
      <c r="B39" s="2"/>
      <c r="C39" s="2"/>
      <c r="D39" s="2"/>
      <c r="E39" s="2"/>
      <c r="F39" s="2"/>
      <c r="G39" s="2"/>
      <c r="H39" s="2">
        <f>SUM(H33:H38)</f>
        <v>340</v>
      </c>
      <c r="I39" s="2">
        <f>SUM(I33:I38)</f>
        <v>466.67999999999995</v>
      </c>
      <c r="J39" s="2"/>
      <c r="K39" s="2">
        <f>SUM(K33:K38)</f>
        <v>560</v>
      </c>
      <c r="L39" s="2"/>
      <c r="M39" s="2"/>
    </row>
    <row r="40" spans="1:13">
      <c r="A40" t="s">
        <v>97</v>
      </c>
      <c r="B40">
        <v>1</v>
      </c>
      <c r="C40" s="1">
        <v>42264</v>
      </c>
      <c r="D40" t="s">
        <v>52</v>
      </c>
      <c r="E40" t="s">
        <v>100</v>
      </c>
      <c r="F40" t="s">
        <v>70</v>
      </c>
      <c r="G40" t="s">
        <v>22</v>
      </c>
      <c r="H40">
        <v>50</v>
      </c>
      <c r="I40">
        <v>41.67</v>
      </c>
      <c r="J40">
        <v>8.33</v>
      </c>
      <c r="K40">
        <v>50</v>
      </c>
      <c r="L40">
        <v>9592548</v>
      </c>
      <c r="M40" t="s">
        <v>55</v>
      </c>
    </row>
    <row r="41" spans="1:13">
      <c r="A41" s="2" t="s">
        <v>101</v>
      </c>
      <c r="B41" s="2"/>
      <c r="C41" s="2"/>
      <c r="D41" s="2"/>
      <c r="E41" s="2"/>
      <c r="F41" s="2"/>
      <c r="G41" s="2"/>
      <c r="H41" s="2">
        <v>50</v>
      </c>
      <c r="I41" s="2">
        <v>41.67</v>
      </c>
      <c r="J41" s="2"/>
      <c r="K41" s="2">
        <f>SUM(K40)</f>
        <v>50</v>
      </c>
      <c r="L41" s="2"/>
      <c r="M41" s="2"/>
    </row>
    <row r="42" spans="1:13">
      <c r="A42" t="s">
        <v>102</v>
      </c>
      <c r="B42">
        <v>1</v>
      </c>
      <c r="C42" s="1">
        <v>42283</v>
      </c>
      <c r="D42" t="s">
        <v>52</v>
      </c>
      <c r="E42" t="s">
        <v>100</v>
      </c>
      <c r="F42" t="s">
        <v>70</v>
      </c>
      <c r="G42" t="s">
        <v>22</v>
      </c>
      <c r="H42">
        <v>50</v>
      </c>
      <c r="I42">
        <v>41.67</v>
      </c>
      <c r="J42">
        <v>8.33</v>
      </c>
      <c r="K42">
        <v>50</v>
      </c>
      <c r="L42">
        <v>9592553</v>
      </c>
      <c r="M42" t="s">
        <v>55</v>
      </c>
    </row>
    <row r="43" spans="1:13">
      <c r="A43" t="s">
        <v>103</v>
      </c>
      <c r="B43">
        <v>1</v>
      </c>
      <c r="C43" s="1">
        <v>42286</v>
      </c>
      <c r="D43" t="s">
        <v>41</v>
      </c>
      <c r="E43" t="s">
        <v>42</v>
      </c>
      <c r="F43" t="s">
        <v>43</v>
      </c>
      <c r="G43" t="s">
        <v>44</v>
      </c>
      <c r="H43">
        <v>60</v>
      </c>
      <c r="I43">
        <v>50</v>
      </c>
      <c r="J43">
        <v>10</v>
      </c>
      <c r="K43">
        <v>60</v>
      </c>
    </row>
    <row r="44" spans="1:13">
      <c r="A44" s="2" t="s">
        <v>104</v>
      </c>
      <c r="B44" s="2"/>
      <c r="C44" s="3"/>
      <c r="D44" s="2"/>
      <c r="E44" s="2"/>
      <c r="F44" s="2"/>
      <c r="G44" s="2"/>
      <c r="H44" s="2">
        <f>SUM(H42:H43)</f>
        <v>110</v>
      </c>
      <c r="I44" s="2">
        <f>SUM(I42:I43)</f>
        <v>91.67</v>
      </c>
      <c r="J44" s="2"/>
      <c r="K44" s="2">
        <f>SUM(K42:K43)</f>
        <v>110</v>
      </c>
      <c r="L44" s="2"/>
      <c r="M44" s="2"/>
    </row>
    <row r="45" spans="1:13">
      <c r="A45" t="s">
        <v>105</v>
      </c>
      <c r="B45">
        <v>1</v>
      </c>
      <c r="C45" s="1">
        <v>42316</v>
      </c>
      <c r="D45" t="s">
        <v>80</v>
      </c>
      <c r="E45" t="s">
        <v>81</v>
      </c>
      <c r="F45" t="s">
        <v>82</v>
      </c>
      <c r="G45" t="s">
        <v>83</v>
      </c>
      <c r="H45">
        <v>50</v>
      </c>
      <c r="I45">
        <v>41.67</v>
      </c>
      <c r="J45">
        <v>8.33</v>
      </c>
      <c r="K45">
        <v>50</v>
      </c>
      <c r="L45">
        <v>95409038</v>
      </c>
      <c r="M45" t="s">
        <v>50</v>
      </c>
    </row>
    <row r="46" spans="1:13">
      <c r="A46" t="s">
        <v>106</v>
      </c>
      <c r="B46">
        <v>1</v>
      </c>
      <c r="C46" s="1">
        <v>42320</v>
      </c>
      <c r="D46" t="s">
        <v>74</v>
      </c>
      <c r="E46" t="s">
        <v>75</v>
      </c>
      <c r="F46" t="s">
        <v>76</v>
      </c>
      <c r="G46" t="s">
        <v>77</v>
      </c>
      <c r="H46">
        <v>70</v>
      </c>
      <c r="I46">
        <v>58.33</v>
      </c>
      <c r="J46">
        <v>11.67</v>
      </c>
      <c r="K46">
        <v>70</v>
      </c>
      <c r="L46">
        <v>9542456</v>
      </c>
      <c r="M46" t="s">
        <v>17</v>
      </c>
    </row>
    <row r="47" spans="1:13">
      <c r="A47" t="s">
        <v>107</v>
      </c>
      <c r="B47">
        <v>1</v>
      </c>
      <c r="C47" s="1">
        <v>42327</v>
      </c>
      <c r="D47" t="s">
        <v>108</v>
      </c>
      <c r="E47" t="s">
        <v>109</v>
      </c>
      <c r="F47" t="s">
        <v>110</v>
      </c>
      <c r="G47" t="s">
        <v>44</v>
      </c>
      <c r="H47">
        <v>45</v>
      </c>
      <c r="I47">
        <v>37.5</v>
      </c>
      <c r="J47">
        <v>7.5</v>
      </c>
      <c r="K47">
        <v>45</v>
      </c>
      <c r="L47">
        <v>92585067</v>
      </c>
      <c r="M47" t="s">
        <v>50</v>
      </c>
    </row>
    <row r="48" spans="1:13">
      <c r="A48" t="s">
        <v>111</v>
      </c>
      <c r="B48">
        <v>1</v>
      </c>
      <c r="C48" s="1">
        <v>42329</v>
      </c>
      <c r="D48" t="s">
        <v>112</v>
      </c>
      <c r="E48" t="s">
        <v>113</v>
      </c>
      <c r="F48" t="s">
        <v>114</v>
      </c>
      <c r="G48" t="s">
        <v>115</v>
      </c>
      <c r="H48">
        <v>60</v>
      </c>
      <c r="I48">
        <v>50</v>
      </c>
      <c r="J48">
        <v>10</v>
      </c>
      <c r="K48">
        <v>60</v>
      </c>
      <c r="L48">
        <v>90000204</v>
      </c>
      <c r="M48" t="s">
        <v>61</v>
      </c>
    </row>
    <row r="49" spans="1:13">
      <c r="A49" t="s">
        <v>116</v>
      </c>
      <c r="B49">
        <v>1</v>
      </c>
      <c r="C49" s="1">
        <v>42331</v>
      </c>
      <c r="D49" t="s">
        <v>117</v>
      </c>
      <c r="E49" t="s">
        <v>118</v>
      </c>
      <c r="F49" t="s">
        <v>119</v>
      </c>
      <c r="G49" t="s">
        <v>44</v>
      </c>
      <c r="H49">
        <v>60</v>
      </c>
      <c r="I49">
        <v>50</v>
      </c>
      <c r="J49">
        <v>10</v>
      </c>
      <c r="K49">
        <v>60</v>
      </c>
      <c r="L49">
        <v>92990751</v>
      </c>
      <c r="M49" t="s">
        <v>120</v>
      </c>
    </row>
    <row r="50" spans="1:13">
      <c r="A50" t="s">
        <v>121</v>
      </c>
      <c r="B50">
        <v>1</v>
      </c>
      <c r="C50" s="1">
        <v>42331</v>
      </c>
      <c r="D50" t="s">
        <v>80</v>
      </c>
      <c r="E50" t="s">
        <v>81</v>
      </c>
      <c r="F50" t="s">
        <v>82</v>
      </c>
      <c r="G50" t="s">
        <v>83</v>
      </c>
      <c r="H50">
        <v>50</v>
      </c>
      <c r="I50">
        <v>41.67</v>
      </c>
      <c r="J50">
        <v>8.33</v>
      </c>
      <c r="K50">
        <v>50</v>
      </c>
      <c r="L50">
        <v>95409040</v>
      </c>
      <c r="M50" t="s">
        <v>50</v>
      </c>
    </row>
    <row r="51" spans="1:13">
      <c r="A51" t="s">
        <v>122</v>
      </c>
      <c r="B51">
        <v>1</v>
      </c>
      <c r="C51" s="1">
        <v>42334</v>
      </c>
      <c r="D51" t="s">
        <v>117</v>
      </c>
      <c r="E51" t="s">
        <v>118</v>
      </c>
      <c r="F51" t="s">
        <v>119</v>
      </c>
      <c r="G51" t="s">
        <v>44</v>
      </c>
      <c r="H51">
        <v>60</v>
      </c>
      <c r="I51">
        <v>50</v>
      </c>
      <c r="J51">
        <v>10</v>
      </c>
      <c r="K51">
        <v>60</v>
      </c>
      <c r="L51">
        <v>92990753</v>
      </c>
      <c r="M51" t="s">
        <v>120</v>
      </c>
    </row>
    <row r="52" spans="1:13">
      <c r="A52" t="s">
        <v>123</v>
      </c>
      <c r="B52">
        <v>1</v>
      </c>
      <c r="C52" s="1">
        <v>42338</v>
      </c>
      <c r="D52" t="s">
        <v>52</v>
      </c>
      <c r="E52" t="s">
        <v>100</v>
      </c>
      <c r="F52" t="s">
        <v>70</v>
      </c>
      <c r="G52" t="s">
        <v>22</v>
      </c>
      <c r="H52">
        <v>50</v>
      </c>
      <c r="I52">
        <v>41.67</v>
      </c>
      <c r="J52">
        <v>8.33</v>
      </c>
      <c r="K52">
        <v>50</v>
      </c>
      <c r="L52">
        <v>961179749</v>
      </c>
      <c r="M52" t="s">
        <v>55</v>
      </c>
    </row>
    <row r="53" spans="1:13">
      <c r="A53" t="s">
        <v>124</v>
      </c>
      <c r="B53">
        <v>1</v>
      </c>
      <c r="C53" s="1">
        <v>42336</v>
      </c>
      <c r="D53" t="s">
        <v>112</v>
      </c>
      <c r="E53" t="s">
        <v>113</v>
      </c>
      <c r="F53" t="s">
        <v>114</v>
      </c>
      <c r="G53" t="s">
        <v>115</v>
      </c>
      <c r="H53">
        <v>60</v>
      </c>
      <c r="I53">
        <v>50</v>
      </c>
      <c r="J53">
        <v>10</v>
      </c>
      <c r="K53">
        <v>60</v>
      </c>
      <c r="L53">
        <v>90000206</v>
      </c>
      <c r="M53" t="s">
        <v>61</v>
      </c>
    </row>
    <row r="54" spans="1:13" s="37" customFormat="1">
      <c r="A54" s="36" t="s">
        <v>125</v>
      </c>
      <c r="B54" s="36"/>
      <c r="C54" s="36"/>
      <c r="D54" s="36"/>
      <c r="E54" s="36"/>
      <c r="F54" s="36"/>
      <c r="G54" s="36"/>
      <c r="H54" s="36">
        <f>SUM(H45:H53)</f>
        <v>505</v>
      </c>
      <c r="I54" s="36">
        <f>SUM(I45:I53)</f>
        <v>420.84000000000003</v>
      </c>
      <c r="J54" s="36"/>
      <c r="K54" s="36">
        <f>SUM(K45:K53)</f>
        <v>505</v>
      </c>
      <c r="L54" s="36"/>
      <c r="M54" s="36"/>
    </row>
    <row r="55" spans="1:13">
      <c r="A55" t="s">
        <v>126</v>
      </c>
      <c r="B55">
        <v>1</v>
      </c>
      <c r="C55" s="1">
        <v>42341</v>
      </c>
      <c r="D55" t="s">
        <v>117</v>
      </c>
      <c r="E55" t="s">
        <v>118</v>
      </c>
      <c r="F55" t="s">
        <v>119</v>
      </c>
      <c r="G55" t="s">
        <v>44</v>
      </c>
      <c r="H55">
        <v>70</v>
      </c>
      <c r="I55">
        <v>58.33</v>
      </c>
      <c r="J55">
        <v>11.67</v>
      </c>
      <c r="K55">
        <v>70</v>
      </c>
      <c r="L55">
        <v>92990757</v>
      </c>
      <c r="M55" t="s">
        <v>120</v>
      </c>
    </row>
    <row r="56" spans="1:13">
      <c r="A56" t="s">
        <v>127</v>
      </c>
      <c r="B56">
        <v>1</v>
      </c>
      <c r="C56" s="1">
        <v>42355</v>
      </c>
      <c r="D56" t="s">
        <v>117</v>
      </c>
      <c r="E56" t="s">
        <v>118</v>
      </c>
      <c r="F56" t="s">
        <v>119</v>
      </c>
      <c r="G56" t="s">
        <v>44</v>
      </c>
      <c r="H56">
        <v>70</v>
      </c>
      <c r="I56">
        <v>58.33</v>
      </c>
      <c r="J56">
        <v>11.67</v>
      </c>
      <c r="K56">
        <v>70</v>
      </c>
      <c r="L56">
        <v>92990763</v>
      </c>
      <c r="M56" t="s">
        <v>120</v>
      </c>
    </row>
    <row r="57" spans="1:13">
      <c r="A57" t="s">
        <v>128</v>
      </c>
      <c r="B57">
        <v>1</v>
      </c>
      <c r="C57" s="1">
        <v>42364</v>
      </c>
      <c r="D57" t="s">
        <v>112</v>
      </c>
      <c r="E57" t="s">
        <v>113</v>
      </c>
      <c r="F57" t="s">
        <v>114</v>
      </c>
      <c r="G57" t="s">
        <v>115</v>
      </c>
      <c r="H57">
        <v>60</v>
      </c>
      <c r="I57">
        <v>50</v>
      </c>
      <c r="J57">
        <v>10</v>
      </c>
      <c r="K57">
        <v>60</v>
      </c>
      <c r="L57">
        <v>90000211</v>
      </c>
      <c r="M57" t="s">
        <v>61</v>
      </c>
    </row>
    <row r="58" spans="1:13">
      <c r="A58" t="s">
        <v>129</v>
      </c>
      <c r="B58">
        <v>1</v>
      </c>
      <c r="C58" s="1">
        <v>42341</v>
      </c>
      <c r="D58" t="s">
        <v>117</v>
      </c>
      <c r="E58" t="s">
        <v>118</v>
      </c>
      <c r="F58" t="s">
        <v>119</v>
      </c>
      <c r="G58" t="s">
        <v>44</v>
      </c>
      <c r="H58">
        <v>70</v>
      </c>
      <c r="I58">
        <v>58.33</v>
      </c>
      <c r="J58">
        <v>11.67</v>
      </c>
      <c r="K58">
        <v>70</v>
      </c>
      <c r="L58">
        <v>92990766</v>
      </c>
      <c r="M58" t="s">
        <v>120</v>
      </c>
    </row>
    <row r="59" spans="1:13">
      <c r="A59" s="17" t="s">
        <v>178</v>
      </c>
      <c r="B59" s="20">
        <v>1</v>
      </c>
      <c r="C59" s="21">
        <v>42364</v>
      </c>
      <c r="D59" s="17" t="s">
        <v>177</v>
      </c>
      <c r="E59" s="20" t="s">
        <v>118</v>
      </c>
      <c r="F59" t="s">
        <v>119</v>
      </c>
      <c r="G59" t="s">
        <v>44</v>
      </c>
      <c r="H59">
        <v>70</v>
      </c>
      <c r="I59">
        <v>58.33</v>
      </c>
      <c r="J59">
        <v>11.67</v>
      </c>
      <c r="K59">
        <v>70</v>
      </c>
      <c r="L59" s="20">
        <v>2990766</v>
      </c>
      <c r="M59" s="20" t="s">
        <v>120</v>
      </c>
    </row>
    <row r="60" spans="1:13" ht="15.75" thickBot="1">
      <c r="A60" s="36" t="s">
        <v>130</v>
      </c>
      <c r="B60" s="2"/>
      <c r="C60" s="2"/>
      <c r="D60" s="2"/>
      <c r="E60" s="2"/>
      <c r="F60" s="2"/>
      <c r="G60" s="2"/>
      <c r="H60" s="2">
        <f>SUM(H55:H59)</f>
        <v>340</v>
      </c>
      <c r="I60" s="2">
        <f>SUM(I55:I59)</f>
        <v>283.32</v>
      </c>
      <c r="J60" s="2"/>
      <c r="K60" s="2">
        <f>SUM(K55:K58)</f>
        <v>270</v>
      </c>
      <c r="L60" s="2"/>
      <c r="M60" s="2"/>
    </row>
    <row r="61" spans="1:13" ht="15.75" thickBot="1">
      <c r="A61" s="17" t="s">
        <v>179</v>
      </c>
      <c r="B61" s="20">
        <v>1</v>
      </c>
      <c r="C61" s="23">
        <v>42389</v>
      </c>
      <c r="D61" s="17" t="s">
        <v>177</v>
      </c>
      <c r="E61" s="20" t="s">
        <v>118</v>
      </c>
      <c r="F61" t="s">
        <v>119</v>
      </c>
      <c r="G61" t="s">
        <v>44</v>
      </c>
      <c r="H61" s="20">
        <v>70</v>
      </c>
      <c r="I61" s="22">
        <v>58.33</v>
      </c>
      <c r="J61" s="22">
        <v>11.67</v>
      </c>
      <c r="K61" s="22">
        <v>70</v>
      </c>
      <c r="L61" s="22"/>
      <c r="M61" s="20"/>
    </row>
    <row r="62" spans="1:13" ht="15.75" thickBot="1">
      <c r="A62" s="17" t="s">
        <v>181</v>
      </c>
      <c r="B62" s="20">
        <v>1</v>
      </c>
      <c r="C62" s="23">
        <v>42396</v>
      </c>
      <c r="D62" s="17" t="s">
        <v>177</v>
      </c>
      <c r="E62" s="20" t="s">
        <v>118</v>
      </c>
      <c r="F62" t="s">
        <v>119</v>
      </c>
      <c r="G62" t="s">
        <v>44</v>
      </c>
      <c r="H62" s="20">
        <v>100</v>
      </c>
      <c r="I62" s="22">
        <v>83.33</v>
      </c>
      <c r="J62" s="22">
        <v>16.670000000000002</v>
      </c>
      <c r="K62" s="22">
        <v>100</v>
      </c>
      <c r="L62" s="20"/>
      <c r="M62" s="20"/>
    </row>
    <row r="63" spans="1:13" ht="15.75" thickBot="1">
      <c r="A63" s="17" t="s">
        <v>180</v>
      </c>
      <c r="B63" s="20">
        <v>1</v>
      </c>
      <c r="C63" s="23">
        <v>42387</v>
      </c>
      <c r="D63" t="s">
        <v>80</v>
      </c>
      <c r="E63" t="s">
        <v>81</v>
      </c>
      <c r="F63" t="s">
        <v>82</v>
      </c>
      <c r="G63" t="s">
        <v>83</v>
      </c>
      <c r="H63" s="20">
        <v>50</v>
      </c>
      <c r="I63" s="22">
        <v>41.67</v>
      </c>
      <c r="J63" s="22">
        <v>8.33</v>
      </c>
      <c r="K63" s="22">
        <v>50</v>
      </c>
      <c r="L63" s="22"/>
      <c r="M63" s="20"/>
    </row>
    <row r="64" spans="1:13" ht="15.75" thickBot="1">
      <c r="A64" s="17" t="s">
        <v>182</v>
      </c>
      <c r="B64" s="20">
        <v>1</v>
      </c>
      <c r="C64" s="23">
        <v>42395</v>
      </c>
      <c r="D64" t="s">
        <v>80</v>
      </c>
      <c r="E64" t="s">
        <v>81</v>
      </c>
      <c r="F64" t="s">
        <v>82</v>
      </c>
      <c r="G64" t="s">
        <v>83</v>
      </c>
      <c r="H64" s="20">
        <v>50</v>
      </c>
      <c r="I64" s="22">
        <v>41.67</v>
      </c>
      <c r="J64" s="22">
        <v>8.33</v>
      </c>
      <c r="K64" s="22">
        <v>50</v>
      </c>
      <c r="L64" s="22"/>
      <c r="M64" s="20"/>
    </row>
    <row r="65" spans="1:13" ht="15.75" thickBot="1">
      <c r="A65" s="17" t="s">
        <v>184</v>
      </c>
      <c r="B65" s="20">
        <v>1</v>
      </c>
      <c r="C65" s="23">
        <v>42398</v>
      </c>
      <c r="D65" s="20" t="s">
        <v>183</v>
      </c>
      <c r="E65" s="20" t="s">
        <v>109</v>
      </c>
      <c r="F65" s="20" t="s">
        <v>187</v>
      </c>
      <c r="G65" s="20" t="s">
        <v>44</v>
      </c>
      <c r="H65" s="20">
        <v>45</v>
      </c>
      <c r="I65" s="22">
        <v>37.5</v>
      </c>
      <c r="J65" s="22">
        <v>7.5</v>
      </c>
      <c r="K65" s="22">
        <v>45</v>
      </c>
      <c r="L65" s="20"/>
      <c r="M65" s="20"/>
    </row>
    <row r="66" spans="1:13" ht="15.75" thickBot="1">
      <c r="A66" s="147" t="s">
        <v>509</v>
      </c>
      <c r="B66" s="20"/>
      <c r="C66" s="23">
        <v>42385</v>
      </c>
      <c r="D66" t="s">
        <v>112</v>
      </c>
      <c r="E66" t="s">
        <v>113</v>
      </c>
      <c r="F66" t="s">
        <v>114</v>
      </c>
      <c r="G66" t="s">
        <v>115</v>
      </c>
      <c r="H66" s="20">
        <v>45</v>
      </c>
      <c r="I66" s="24">
        <v>37.5</v>
      </c>
      <c r="J66" s="24">
        <v>7.5</v>
      </c>
      <c r="K66" s="24">
        <v>45</v>
      </c>
      <c r="L66" s="20"/>
      <c r="M66" s="20"/>
    </row>
    <row r="67" spans="1:13" ht="15.75" thickBot="1">
      <c r="A67" s="36" t="s">
        <v>186</v>
      </c>
      <c r="B67" s="2"/>
      <c r="C67" s="2"/>
      <c r="D67" s="2"/>
      <c r="E67" s="2"/>
      <c r="F67" s="2"/>
      <c r="G67" s="2"/>
      <c r="H67" s="2">
        <f>SUM(H61:H66)</f>
        <v>360</v>
      </c>
      <c r="I67" s="2">
        <f>SUM(I61:I66)</f>
        <v>300</v>
      </c>
      <c r="J67" s="2"/>
      <c r="K67" s="2">
        <f>SUM(K61:K66)</f>
        <v>360</v>
      </c>
      <c r="L67" s="2"/>
      <c r="M67" s="2"/>
    </row>
    <row r="68" spans="1:13" ht="15.75" thickBot="1">
      <c r="A68" s="17" t="s">
        <v>185</v>
      </c>
      <c r="B68" s="20">
        <v>1</v>
      </c>
      <c r="C68" s="23">
        <v>42405</v>
      </c>
      <c r="D68" s="20" t="s">
        <v>183</v>
      </c>
      <c r="E68" s="20" t="s">
        <v>109</v>
      </c>
      <c r="F68" s="20" t="s">
        <v>187</v>
      </c>
      <c r="G68" s="20" t="s">
        <v>44</v>
      </c>
      <c r="H68" s="20">
        <v>45</v>
      </c>
      <c r="I68" s="24">
        <v>37.5</v>
      </c>
      <c r="J68" s="24">
        <v>7.5</v>
      </c>
      <c r="K68" s="24">
        <v>45</v>
      </c>
      <c r="L68" s="20"/>
      <c r="M68" s="20"/>
    </row>
    <row r="69" spans="1:13" ht="15.75" thickBot="1">
      <c r="A69" s="17" t="s">
        <v>188</v>
      </c>
      <c r="B69" s="20">
        <v>1</v>
      </c>
      <c r="C69" s="23">
        <v>42409</v>
      </c>
      <c r="D69" s="20" t="s">
        <v>183</v>
      </c>
      <c r="E69" s="20" t="s">
        <v>109</v>
      </c>
      <c r="F69" s="20" t="s">
        <v>187</v>
      </c>
      <c r="G69" s="20" t="s">
        <v>44</v>
      </c>
      <c r="H69" s="20">
        <v>45</v>
      </c>
      <c r="I69" s="24">
        <v>37.5</v>
      </c>
      <c r="J69" s="24">
        <v>7.5</v>
      </c>
      <c r="K69" s="24">
        <v>45</v>
      </c>
      <c r="L69" s="20"/>
      <c r="M69" s="20"/>
    </row>
    <row r="70" spans="1:13" s="43" customFormat="1" ht="15.75" thickBot="1">
      <c r="A70" s="17" t="s">
        <v>483</v>
      </c>
      <c r="B70" s="20"/>
      <c r="C70" s="23">
        <v>42410</v>
      </c>
      <c r="D70" s="20" t="s">
        <v>195</v>
      </c>
      <c r="E70" s="20" t="s">
        <v>196</v>
      </c>
      <c r="F70" s="20" t="s">
        <v>187</v>
      </c>
      <c r="G70" s="20" t="s">
        <v>44</v>
      </c>
      <c r="H70" s="20">
        <v>45</v>
      </c>
      <c r="I70" s="20">
        <v>37.5</v>
      </c>
      <c r="J70" s="20">
        <v>7.5</v>
      </c>
      <c r="K70" s="20">
        <v>45</v>
      </c>
      <c r="L70" s="20"/>
      <c r="M70" s="20"/>
    </row>
    <row r="71" spans="1:13" ht="15.75" thickBot="1">
      <c r="A71" s="17" t="s">
        <v>189</v>
      </c>
      <c r="B71" s="20">
        <v>1</v>
      </c>
      <c r="C71" s="23">
        <v>42410</v>
      </c>
      <c r="D71" t="s">
        <v>80</v>
      </c>
      <c r="E71" t="s">
        <v>81</v>
      </c>
      <c r="F71" t="s">
        <v>82</v>
      </c>
      <c r="G71" t="s">
        <v>83</v>
      </c>
      <c r="H71" s="20">
        <v>50</v>
      </c>
      <c r="I71" s="24">
        <v>41.67</v>
      </c>
      <c r="J71" s="24">
        <v>8.33</v>
      </c>
      <c r="K71" s="24">
        <v>50</v>
      </c>
      <c r="L71" s="20"/>
      <c r="M71" s="20"/>
    </row>
    <row r="72" spans="1:13" ht="15.75" thickBot="1">
      <c r="A72" s="17" t="s">
        <v>190</v>
      </c>
      <c r="B72" s="20">
        <v>1</v>
      </c>
      <c r="C72" s="23">
        <v>42412</v>
      </c>
      <c r="D72" s="17" t="s">
        <v>177</v>
      </c>
      <c r="E72" s="20" t="s">
        <v>118</v>
      </c>
      <c r="F72" t="s">
        <v>119</v>
      </c>
      <c r="G72" t="s">
        <v>44</v>
      </c>
      <c r="H72" s="20">
        <v>100</v>
      </c>
      <c r="I72" s="24">
        <v>83.33</v>
      </c>
      <c r="J72" s="24">
        <v>16.670000000000002</v>
      </c>
      <c r="K72" s="24">
        <v>100</v>
      </c>
      <c r="L72" s="20"/>
      <c r="M72" s="20"/>
    </row>
    <row r="73" spans="1:13" ht="15.75" thickBot="1">
      <c r="A73" s="17" t="s">
        <v>447</v>
      </c>
      <c r="B73" s="20">
        <v>1</v>
      </c>
      <c r="C73" s="23">
        <v>42413</v>
      </c>
      <c r="D73" s="20" t="s">
        <v>41</v>
      </c>
      <c r="E73" s="20" t="s">
        <v>194</v>
      </c>
      <c r="F73" t="s">
        <v>43</v>
      </c>
      <c r="G73" t="s">
        <v>44</v>
      </c>
      <c r="H73">
        <v>60</v>
      </c>
      <c r="I73">
        <v>50</v>
      </c>
      <c r="J73">
        <v>10</v>
      </c>
      <c r="K73">
        <v>60</v>
      </c>
      <c r="L73" s="20"/>
      <c r="M73" s="20"/>
    </row>
    <row r="74" spans="1:13" ht="15.75" thickBot="1">
      <c r="A74" s="147" t="s">
        <v>474</v>
      </c>
      <c r="B74" s="20">
        <v>1</v>
      </c>
      <c r="C74" s="23">
        <v>42418</v>
      </c>
      <c r="D74" s="17" t="s">
        <v>177</v>
      </c>
      <c r="E74" s="20" t="s">
        <v>118</v>
      </c>
      <c r="F74" t="s">
        <v>119</v>
      </c>
      <c r="G74" t="s">
        <v>44</v>
      </c>
      <c r="H74" s="20">
        <v>100</v>
      </c>
      <c r="I74" s="24">
        <v>83.33</v>
      </c>
      <c r="J74" s="24">
        <v>16.670000000000002</v>
      </c>
      <c r="K74" s="24">
        <v>100</v>
      </c>
      <c r="L74" s="20"/>
      <c r="M74" s="20"/>
    </row>
    <row r="75" spans="1:13" ht="15.75" thickBot="1">
      <c r="A75" s="17" t="s">
        <v>483</v>
      </c>
      <c r="B75" s="20">
        <v>1</v>
      </c>
      <c r="C75" s="23">
        <v>42419</v>
      </c>
      <c r="D75" s="20" t="s">
        <v>195</v>
      </c>
      <c r="E75" s="20" t="s">
        <v>196</v>
      </c>
      <c r="F75" s="20" t="s">
        <v>187</v>
      </c>
      <c r="G75" s="20" t="s">
        <v>44</v>
      </c>
      <c r="H75" s="20">
        <v>45</v>
      </c>
      <c r="I75" s="20">
        <v>37.5</v>
      </c>
      <c r="J75" s="20">
        <v>7.5</v>
      </c>
      <c r="K75" s="20">
        <v>45</v>
      </c>
      <c r="L75" s="20"/>
      <c r="M75" s="20"/>
    </row>
    <row r="76" spans="1:13" ht="15.75" thickBot="1">
      <c r="A76" s="147" t="s">
        <v>514</v>
      </c>
      <c r="B76" s="20">
        <v>1</v>
      </c>
      <c r="C76" s="21">
        <v>42425</v>
      </c>
      <c r="D76" t="s">
        <v>80</v>
      </c>
      <c r="E76" t="s">
        <v>81</v>
      </c>
      <c r="F76" t="s">
        <v>82</v>
      </c>
      <c r="G76" t="s">
        <v>83</v>
      </c>
      <c r="H76" s="20">
        <v>50</v>
      </c>
      <c r="I76" s="22">
        <v>41.67</v>
      </c>
      <c r="J76" s="22">
        <v>8.33</v>
      </c>
      <c r="K76" s="22">
        <v>50</v>
      </c>
      <c r="L76" s="20" t="s">
        <v>202</v>
      </c>
      <c r="M76" s="20"/>
    </row>
    <row r="77" spans="1:13" ht="15.75" thickBot="1">
      <c r="A77" s="17" t="s">
        <v>508</v>
      </c>
      <c r="B77" s="20">
        <v>1</v>
      </c>
      <c r="C77" s="21">
        <v>42425</v>
      </c>
      <c r="D77" s="20" t="s">
        <v>203</v>
      </c>
      <c r="E77" s="20" t="s">
        <v>204</v>
      </c>
      <c r="F77" s="20" t="s">
        <v>205</v>
      </c>
      <c r="G77" s="20" t="s">
        <v>206</v>
      </c>
      <c r="H77" s="20">
        <v>45</v>
      </c>
      <c r="I77" s="24">
        <v>37.5</v>
      </c>
      <c r="J77" s="24">
        <v>7.5</v>
      </c>
      <c r="K77" s="24">
        <v>45</v>
      </c>
      <c r="L77" s="20">
        <v>90001054</v>
      </c>
      <c r="M77" s="20"/>
    </row>
    <row r="78" spans="1:13" ht="15.75" thickBot="1">
      <c r="A78" s="147" t="s">
        <v>515</v>
      </c>
      <c r="B78" s="20">
        <v>1</v>
      </c>
      <c r="C78" s="21">
        <v>42424</v>
      </c>
      <c r="D78" t="s">
        <v>74</v>
      </c>
      <c r="E78" t="s">
        <v>75</v>
      </c>
      <c r="F78" t="s">
        <v>76</v>
      </c>
      <c r="G78" t="s">
        <v>77</v>
      </c>
      <c r="H78" s="20">
        <v>45</v>
      </c>
      <c r="I78" s="24">
        <v>37.5</v>
      </c>
      <c r="J78" s="24">
        <v>7.5</v>
      </c>
      <c r="K78" s="24">
        <v>45</v>
      </c>
      <c r="L78" s="20">
        <v>99542462</v>
      </c>
      <c r="M78" s="20"/>
    </row>
    <row r="79" spans="1:13">
      <c r="A79" s="148" t="s">
        <v>516</v>
      </c>
      <c r="B79" s="20">
        <v>1</v>
      </c>
      <c r="C79" s="21">
        <v>42424</v>
      </c>
      <c r="D79" t="s">
        <v>108</v>
      </c>
      <c r="E79" t="s">
        <v>109</v>
      </c>
      <c r="F79" t="s">
        <v>110</v>
      </c>
      <c r="G79" t="s">
        <v>44</v>
      </c>
      <c r="H79">
        <v>45</v>
      </c>
      <c r="I79">
        <v>37.5</v>
      </c>
      <c r="J79">
        <v>7.5</v>
      </c>
      <c r="K79">
        <v>45</v>
      </c>
      <c r="L79" s="20">
        <v>95741045</v>
      </c>
      <c r="M79" s="20"/>
    </row>
    <row r="80" spans="1:13" s="20" customFormat="1" ht="15.75" thickBot="1">
      <c r="A80" s="152" t="s">
        <v>197</v>
      </c>
      <c r="B80" s="2"/>
      <c r="C80" s="3"/>
      <c r="D80" s="2"/>
      <c r="E80" s="2"/>
      <c r="F80" s="2"/>
      <c r="G80" s="2"/>
      <c r="H80" s="2">
        <f>SUM(H68:H79)</f>
        <v>675</v>
      </c>
      <c r="I80" s="2">
        <f>SUM(I68:I79)</f>
        <v>562.5</v>
      </c>
      <c r="J80" s="2"/>
      <c r="K80" s="2">
        <f>SUM(K68:K79)</f>
        <v>675</v>
      </c>
      <c r="L80" s="2"/>
      <c r="M80" s="2"/>
    </row>
    <row r="81" spans="1:13" ht="15.75" thickBot="1">
      <c r="A81" s="147" t="s">
        <v>445</v>
      </c>
      <c r="B81" s="20">
        <v>1</v>
      </c>
      <c r="C81" s="21">
        <v>42430</v>
      </c>
      <c r="D81" s="20" t="s">
        <v>228</v>
      </c>
      <c r="E81" s="20" t="s">
        <v>229</v>
      </c>
      <c r="F81" s="20" t="s">
        <v>230</v>
      </c>
      <c r="G81" s="20" t="s">
        <v>22</v>
      </c>
      <c r="H81" s="20">
        <v>70</v>
      </c>
      <c r="I81" s="22">
        <v>58.33</v>
      </c>
      <c r="J81" s="22">
        <v>11.67</v>
      </c>
      <c r="K81" s="22">
        <v>70</v>
      </c>
      <c r="L81" s="20">
        <v>90309534</v>
      </c>
      <c r="M81" s="20"/>
    </row>
    <row r="82" spans="1:13" ht="15.75" thickBot="1">
      <c r="A82" s="147" t="s">
        <v>507</v>
      </c>
      <c r="B82" s="20">
        <v>1</v>
      </c>
      <c r="C82" s="21">
        <v>42433</v>
      </c>
      <c r="D82" s="20" t="s">
        <v>231</v>
      </c>
      <c r="E82" s="20" t="s">
        <v>232</v>
      </c>
      <c r="F82" s="20" t="s">
        <v>233</v>
      </c>
      <c r="G82" s="20" t="s">
        <v>22</v>
      </c>
      <c r="H82" s="20">
        <v>50</v>
      </c>
      <c r="I82" s="22">
        <v>41.67</v>
      </c>
      <c r="J82" s="22">
        <v>8.33</v>
      </c>
      <c r="K82" s="22">
        <v>50</v>
      </c>
      <c r="L82" s="20">
        <v>93126514</v>
      </c>
      <c r="M82" s="20"/>
    </row>
    <row r="83" spans="1:13" ht="15.75" thickBot="1">
      <c r="A83" s="83" t="s">
        <v>475</v>
      </c>
      <c r="B83" s="20">
        <v>1</v>
      </c>
      <c r="C83" s="21">
        <v>42430</v>
      </c>
      <c r="D83" s="17" t="s">
        <v>177</v>
      </c>
      <c r="E83" s="20" t="s">
        <v>118</v>
      </c>
      <c r="F83" t="s">
        <v>119</v>
      </c>
      <c r="G83" t="s">
        <v>44</v>
      </c>
      <c r="H83" s="20">
        <v>100</v>
      </c>
      <c r="I83" s="24">
        <v>83.33</v>
      </c>
      <c r="J83" s="24">
        <v>16.670000000000002</v>
      </c>
      <c r="K83" s="24">
        <v>100</v>
      </c>
      <c r="L83" s="20">
        <v>92990778</v>
      </c>
      <c r="M83" s="20"/>
    </row>
    <row r="84" spans="1:13" ht="15.75" thickBot="1">
      <c r="A84" s="147" t="s">
        <v>490</v>
      </c>
      <c r="B84" s="20">
        <v>1</v>
      </c>
      <c r="C84" s="21">
        <v>42437</v>
      </c>
      <c r="D84" s="20" t="s">
        <v>228</v>
      </c>
      <c r="E84" s="20" t="s">
        <v>229</v>
      </c>
      <c r="F84" s="20" t="s">
        <v>230</v>
      </c>
      <c r="G84" s="20" t="s">
        <v>22</v>
      </c>
      <c r="H84" s="20">
        <v>70</v>
      </c>
      <c r="I84" s="22">
        <v>58.33</v>
      </c>
      <c r="J84" s="22">
        <v>11.67</v>
      </c>
      <c r="K84" s="22">
        <v>70</v>
      </c>
      <c r="L84" s="20">
        <v>90309537</v>
      </c>
      <c r="M84" s="20"/>
    </row>
    <row r="85" spans="1:13" ht="15.75" thickBot="1">
      <c r="A85" s="149" t="s">
        <v>496</v>
      </c>
      <c r="B85" s="20"/>
      <c r="C85" s="21">
        <v>42438</v>
      </c>
      <c r="D85" s="20" t="s">
        <v>183</v>
      </c>
      <c r="E85" s="20" t="s">
        <v>109</v>
      </c>
      <c r="F85" s="20" t="s">
        <v>187</v>
      </c>
      <c r="G85" s="20" t="s">
        <v>44</v>
      </c>
      <c r="H85" s="20">
        <v>45</v>
      </c>
      <c r="I85" s="24">
        <v>37.5</v>
      </c>
      <c r="J85" s="24">
        <v>7.5</v>
      </c>
      <c r="K85" s="24">
        <v>45</v>
      </c>
      <c r="L85" s="20">
        <v>92860671</v>
      </c>
      <c r="M85" s="20"/>
    </row>
    <row r="86" spans="1:13" ht="15.75" thickBot="1">
      <c r="A86" s="147" t="s">
        <v>513</v>
      </c>
      <c r="B86" s="20">
        <v>1</v>
      </c>
      <c r="C86" s="21">
        <v>42437</v>
      </c>
      <c r="D86" t="s">
        <v>80</v>
      </c>
      <c r="E86" t="s">
        <v>81</v>
      </c>
      <c r="F86" t="s">
        <v>82</v>
      </c>
      <c r="G86" t="s">
        <v>83</v>
      </c>
      <c r="H86" s="20">
        <v>50</v>
      </c>
      <c r="I86" s="22">
        <v>41.67</v>
      </c>
      <c r="J86" s="22">
        <v>8.33</v>
      </c>
      <c r="K86" s="22">
        <v>50</v>
      </c>
      <c r="L86" s="20">
        <v>91453018</v>
      </c>
      <c r="M86" s="20"/>
    </row>
    <row r="87" spans="1:13" ht="15.75" thickBot="1">
      <c r="A87" s="17" t="s">
        <v>511</v>
      </c>
      <c r="B87" s="20">
        <v>1</v>
      </c>
      <c r="C87" s="21">
        <v>42444</v>
      </c>
      <c r="D87" s="20" t="s">
        <v>236</v>
      </c>
      <c r="E87" s="20" t="s">
        <v>237</v>
      </c>
      <c r="F87" s="20" t="s">
        <v>238</v>
      </c>
      <c r="G87" s="20" t="s">
        <v>44</v>
      </c>
      <c r="H87" s="20">
        <v>50</v>
      </c>
      <c r="I87" s="22">
        <v>41.67</v>
      </c>
      <c r="J87" s="22">
        <v>8.33</v>
      </c>
      <c r="K87" s="22">
        <v>50</v>
      </c>
      <c r="L87" s="20">
        <v>91008915</v>
      </c>
      <c r="M87" s="20"/>
    </row>
    <row r="88" spans="1:13" ht="15.75" thickBot="1">
      <c r="A88" s="147" t="s">
        <v>476</v>
      </c>
      <c r="B88" s="20">
        <v>1</v>
      </c>
      <c r="C88" s="21">
        <v>42443</v>
      </c>
      <c r="D88" s="17" t="s">
        <v>177</v>
      </c>
      <c r="E88" s="20" t="s">
        <v>118</v>
      </c>
      <c r="F88" t="s">
        <v>119</v>
      </c>
      <c r="G88" t="s">
        <v>44</v>
      </c>
      <c r="H88" s="20">
        <v>100</v>
      </c>
      <c r="I88" s="24">
        <v>83.33</v>
      </c>
      <c r="J88" s="24">
        <v>16.670000000000002</v>
      </c>
      <c r="K88" s="24">
        <v>100</v>
      </c>
      <c r="L88" s="20">
        <v>92990781</v>
      </c>
      <c r="M88" s="20"/>
    </row>
    <row r="89" spans="1:13" ht="15.75" thickBot="1">
      <c r="A89" s="17" t="s">
        <v>503</v>
      </c>
      <c r="B89" s="20">
        <v>1</v>
      </c>
      <c r="C89" s="21">
        <v>42440</v>
      </c>
      <c r="D89" s="20" t="s">
        <v>231</v>
      </c>
      <c r="E89" s="20" t="s">
        <v>232</v>
      </c>
      <c r="F89" s="20" t="s">
        <v>233</v>
      </c>
      <c r="G89" s="20" t="s">
        <v>22</v>
      </c>
      <c r="H89" s="20">
        <v>50</v>
      </c>
      <c r="I89" s="22">
        <v>41.67</v>
      </c>
      <c r="J89" s="22">
        <v>8.33</v>
      </c>
      <c r="K89" s="22">
        <v>50</v>
      </c>
      <c r="L89" s="20">
        <v>93126518</v>
      </c>
      <c r="M89" s="20"/>
    </row>
    <row r="90" spans="1:13" ht="15.75" thickBot="1">
      <c r="A90" s="147" t="s">
        <v>445</v>
      </c>
      <c r="B90" s="20">
        <v>1</v>
      </c>
      <c r="C90" s="21">
        <v>42447</v>
      </c>
      <c r="D90" s="20" t="s">
        <v>228</v>
      </c>
      <c r="E90" s="20" t="s">
        <v>229</v>
      </c>
      <c r="F90" s="20" t="s">
        <v>230</v>
      </c>
      <c r="G90" s="20" t="s">
        <v>22</v>
      </c>
      <c r="H90" s="20">
        <v>70</v>
      </c>
      <c r="I90" s="22">
        <v>58.33</v>
      </c>
      <c r="J90" s="22">
        <v>11.67</v>
      </c>
      <c r="K90" s="22">
        <v>70</v>
      </c>
      <c r="L90" s="20">
        <v>90309542</v>
      </c>
      <c r="M90" s="20"/>
    </row>
    <row r="91" spans="1:13" ht="15.75" thickBot="1">
      <c r="A91" s="148" t="s">
        <v>497</v>
      </c>
      <c r="B91" s="20">
        <v>1</v>
      </c>
      <c r="C91" s="21">
        <v>42448</v>
      </c>
      <c r="D91" s="20" t="s">
        <v>183</v>
      </c>
      <c r="E91" s="20" t="s">
        <v>109</v>
      </c>
      <c r="F91" s="20" t="s">
        <v>187</v>
      </c>
      <c r="G91" s="20" t="s">
        <v>44</v>
      </c>
      <c r="H91" s="20">
        <v>45</v>
      </c>
      <c r="I91" s="24">
        <v>37.5</v>
      </c>
      <c r="J91" s="24">
        <v>7.5</v>
      </c>
      <c r="K91" s="24">
        <v>45</v>
      </c>
      <c r="L91" s="20">
        <v>92860671</v>
      </c>
      <c r="M91" s="20"/>
    </row>
    <row r="92" spans="1:13" ht="15.75" thickBot="1">
      <c r="A92" s="17" t="s">
        <v>486</v>
      </c>
      <c r="B92" s="20">
        <v>1</v>
      </c>
      <c r="C92" s="21">
        <v>42451</v>
      </c>
      <c r="D92" t="s">
        <v>80</v>
      </c>
      <c r="E92" t="s">
        <v>81</v>
      </c>
      <c r="F92" t="s">
        <v>82</v>
      </c>
      <c r="G92" t="s">
        <v>83</v>
      </c>
      <c r="H92" s="20">
        <v>50</v>
      </c>
      <c r="I92" s="22">
        <v>41.67</v>
      </c>
      <c r="J92" s="22">
        <v>8.33</v>
      </c>
      <c r="K92" s="22">
        <v>50</v>
      </c>
      <c r="L92" s="20">
        <v>91453019</v>
      </c>
      <c r="M92" s="20"/>
    </row>
    <row r="93" spans="1:13" ht="15.75" thickBot="1">
      <c r="A93" s="148" t="s">
        <v>491</v>
      </c>
      <c r="B93" s="20">
        <v>1</v>
      </c>
      <c r="C93" s="21">
        <v>42453</v>
      </c>
      <c r="D93" s="20" t="s">
        <v>228</v>
      </c>
      <c r="E93" s="20" t="s">
        <v>229</v>
      </c>
      <c r="F93" s="20" t="s">
        <v>230</v>
      </c>
      <c r="G93" s="20" t="s">
        <v>22</v>
      </c>
      <c r="H93" s="20">
        <v>70</v>
      </c>
      <c r="I93" s="22">
        <v>58.33</v>
      </c>
      <c r="J93" s="22">
        <v>11.67</v>
      </c>
      <c r="K93" s="22">
        <v>70</v>
      </c>
      <c r="L93" s="20">
        <v>90309545</v>
      </c>
      <c r="M93" s="20"/>
    </row>
    <row r="94" spans="1:13" s="43" customFormat="1" ht="15.75" thickBot="1">
      <c r="A94" s="147" t="s">
        <v>492</v>
      </c>
      <c r="B94" s="20">
        <v>1</v>
      </c>
      <c r="C94" s="21">
        <v>42454</v>
      </c>
      <c r="D94" s="20" t="s">
        <v>228</v>
      </c>
      <c r="E94" s="20" t="s">
        <v>229</v>
      </c>
      <c r="F94" s="20" t="s">
        <v>230</v>
      </c>
      <c r="G94" s="20" t="s">
        <v>22</v>
      </c>
      <c r="H94" s="20">
        <v>70</v>
      </c>
      <c r="I94" s="22">
        <v>58.33</v>
      </c>
      <c r="J94" s="22">
        <v>11.67</v>
      </c>
      <c r="K94" s="22">
        <v>70</v>
      </c>
      <c r="L94" s="20">
        <v>90309546</v>
      </c>
      <c r="M94" s="20"/>
    </row>
    <row r="95" spans="1:13" s="43" customFormat="1" ht="15.75" thickBot="1">
      <c r="A95" s="17" t="s">
        <v>504</v>
      </c>
      <c r="B95" s="20">
        <v>1</v>
      </c>
      <c r="C95" s="21">
        <v>42454</v>
      </c>
      <c r="D95" s="20" t="s">
        <v>231</v>
      </c>
      <c r="E95" s="20" t="s">
        <v>232</v>
      </c>
      <c r="F95" s="20" t="s">
        <v>233</v>
      </c>
      <c r="G95" s="20" t="s">
        <v>22</v>
      </c>
      <c r="H95" s="20">
        <v>50</v>
      </c>
      <c r="I95" s="22">
        <v>41.67</v>
      </c>
      <c r="J95" s="22">
        <v>8.33</v>
      </c>
      <c r="K95" s="22">
        <v>50</v>
      </c>
      <c r="L95" s="20">
        <v>93126525</v>
      </c>
      <c r="M95" s="20"/>
    </row>
    <row r="96" spans="1:13" s="43" customFormat="1" ht="15.75" thickBot="1">
      <c r="A96" s="17" t="s">
        <v>510</v>
      </c>
      <c r="B96" s="20">
        <v>1</v>
      </c>
      <c r="C96" s="21">
        <v>42455</v>
      </c>
      <c r="D96" s="20" t="s">
        <v>251</v>
      </c>
      <c r="E96" s="20"/>
      <c r="F96" s="20" t="s">
        <v>252</v>
      </c>
      <c r="G96" s="20" t="s">
        <v>22</v>
      </c>
      <c r="H96" s="20">
        <v>70</v>
      </c>
      <c r="I96" s="22">
        <v>58.33</v>
      </c>
      <c r="J96" s="22">
        <v>11.67</v>
      </c>
      <c r="K96" s="22">
        <v>70</v>
      </c>
      <c r="L96" s="20">
        <v>90594171</v>
      </c>
      <c r="M96" s="20"/>
    </row>
    <row r="97" spans="1:13" ht="15.75" thickBot="1">
      <c r="A97" s="152" t="s">
        <v>198</v>
      </c>
      <c r="B97" s="2"/>
      <c r="C97" s="3"/>
      <c r="D97" s="2"/>
      <c r="E97" s="2"/>
      <c r="F97" s="2"/>
      <c r="G97" s="2"/>
      <c r="H97" s="2">
        <f>SUM(H81:H96)</f>
        <v>1010</v>
      </c>
      <c r="I97" s="34">
        <f>SUM(I81:I96)</f>
        <v>841.66000000000008</v>
      </c>
      <c r="J97" s="34"/>
      <c r="K97" s="34">
        <f>SUM(K81:K96)</f>
        <v>1010</v>
      </c>
      <c r="L97" s="2"/>
      <c r="M97" s="2"/>
    </row>
    <row r="98" spans="1:13" ht="15.75" thickBot="1">
      <c r="A98" s="147" t="s">
        <v>477</v>
      </c>
      <c r="B98" s="20">
        <v>1</v>
      </c>
      <c r="C98" s="21">
        <v>42464</v>
      </c>
      <c r="D98" s="17" t="s">
        <v>177</v>
      </c>
      <c r="E98" s="20" t="s">
        <v>118</v>
      </c>
      <c r="F98" s="43" t="s">
        <v>119</v>
      </c>
      <c r="G98" s="43" t="s">
        <v>44</v>
      </c>
      <c r="H98" s="20">
        <v>100</v>
      </c>
      <c r="I98" s="24">
        <v>83.33</v>
      </c>
      <c r="J98" s="24">
        <v>16.670000000000002</v>
      </c>
      <c r="K98" s="24">
        <v>100</v>
      </c>
      <c r="L98" s="20">
        <v>92990783</v>
      </c>
      <c r="M98" s="20"/>
    </row>
    <row r="99" spans="1:13" ht="15.75" thickBot="1">
      <c r="A99" s="147" t="s">
        <v>451</v>
      </c>
      <c r="B99" s="20">
        <v>1</v>
      </c>
      <c r="C99" s="21">
        <v>42466</v>
      </c>
      <c r="D99" s="20" t="s">
        <v>228</v>
      </c>
      <c r="E99" s="20" t="s">
        <v>229</v>
      </c>
      <c r="F99" s="20" t="s">
        <v>230</v>
      </c>
      <c r="G99" s="20" t="s">
        <v>22</v>
      </c>
      <c r="H99" s="20">
        <v>70</v>
      </c>
      <c r="I99" s="22">
        <v>58.33</v>
      </c>
      <c r="J99" s="22">
        <v>11.67</v>
      </c>
      <c r="K99" s="22">
        <v>70</v>
      </c>
      <c r="L99" s="20">
        <v>90309551</v>
      </c>
      <c r="M99" s="20"/>
    </row>
    <row r="100" spans="1:13" s="43" customFormat="1" ht="15.75" thickBot="1">
      <c r="A100" s="17" t="s">
        <v>487</v>
      </c>
      <c r="B100" s="20">
        <v>1</v>
      </c>
      <c r="C100" s="21">
        <v>42465</v>
      </c>
      <c r="D100" s="43" t="s">
        <v>80</v>
      </c>
      <c r="E100" s="43" t="s">
        <v>81</v>
      </c>
      <c r="F100" s="43" t="s">
        <v>82</v>
      </c>
      <c r="G100" s="43" t="s">
        <v>83</v>
      </c>
      <c r="H100" s="20">
        <v>50</v>
      </c>
      <c r="I100" s="22">
        <v>41.67</v>
      </c>
      <c r="J100" s="22">
        <v>8.33</v>
      </c>
      <c r="K100" s="22">
        <v>50</v>
      </c>
      <c r="L100" s="20">
        <v>91453021</v>
      </c>
      <c r="M100" s="20"/>
    </row>
    <row r="101" spans="1:13" s="43" customFormat="1" ht="15.75" thickBot="1">
      <c r="A101" s="17" t="s">
        <v>468</v>
      </c>
      <c r="B101" s="20">
        <v>1</v>
      </c>
      <c r="C101" s="21">
        <v>42466</v>
      </c>
      <c r="D101" s="83" t="s">
        <v>358</v>
      </c>
      <c r="E101" s="20" t="s">
        <v>53</v>
      </c>
      <c r="F101" s="20"/>
      <c r="G101" s="20"/>
      <c r="H101" s="20">
        <v>50</v>
      </c>
      <c r="I101" s="22">
        <v>41.67</v>
      </c>
      <c r="J101" s="22">
        <v>8.33</v>
      </c>
      <c r="K101" s="22">
        <v>50</v>
      </c>
      <c r="L101" s="20"/>
      <c r="M101" s="20"/>
    </row>
    <row r="102" spans="1:13" s="43" customFormat="1" ht="15.75" thickBot="1">
      <c r="A102" s="17" t="s">
        <v>512</v>
      </c>
      <c r="B102" s="20">
        <v>1</v>
      </c>
      <c r="C102" s="21">
        <v>42467</v>
      </c>
      <c r="D102" s="20" t="s">
        <v>359</v>
      </c>
      <c r="E102" s="20" t="s">
        <v>360</v>
      </c>
      <c r="F102" s="20"/>
      <c r="G102" s="20"/>
      <c r="H102" s="20">
        <v>45</v>
      </c>
      <c r="I102" s="24">
        <v>37.5</v>
      </c>
      <c r="J102" s="24">
        <v>7.5</v>
      </c>
      <c r="K102" s="24">
        <v>45</v>
      </c>
      <c r="L102" s="20">
        <v>93611841</v>
      </c>
      <c r="M102" s="20"/>
    </row>
    <row r="103" spans="1:13" s="43" customFormat="1" ht="15.75" thickBot="1">
      <c r="A103" s="17" t="s">
        <v>451</v>
      </c>
      <c r="B103" s="20">
        <v>1</v>
      </c>
      <c r="C103" s="21">
        <v>42473</v>
      </c>
      <c r="D103" s="20" t="s">
        <v>228</v>
      </c>
      <c r="E103" s="20" t="s">
        <v>229</v>
      </c>
      <c r="F103" s="20" t="s">
        <v>230</v>
      </c>
      <c r="G103" s="20" t="s">
        <v>22</v>
      </c>
      <c r="H103" s="20">
        <v>50</v>
      </c>
      <c r="I103" s="22">
        <v>41.67</v>
      </c>
      <c r="J103" s="22">
        <v>8.33</v>
      </c>
      <c r="K103" s="22">
        <v>50</v>
      </c>
      <c r="L103" s="20"/>
      <c r="M103" s="20"/>
    </row>
    <row r="104" spans="1:13" s="43" customFormat="1" ht="15.75" thickBot="1">
      <c r="A104" s="17" t="s">
        <v>505</v>
      </c>
      <c r="B104" s="20">
        <v>1</v>
      </c>
      <c r="C104" s="21">
        <v>42474</v>
      </c>
      <c r="D104" s="20" t="s">
        <v>231</v>
      </c>
      <c r="E104" s="20" t="s">
        <v>232</v>
      </c>
      <c r="F104" s="20" t="s">
        <v>233</v>
      </c>
      <c r="G104" s="20" t="s">
        <v>22</v>
      </c>
      <c r="H104" s="20">
        <v>50</v>
      </c>
      <c r="I104" s="22">
        <v>41.67</v>
      </c>
      <c r="J104" s="22">
        <v>8.33</v>
      </c>
      <c r="K104" s="22">
        <v>50</v>
      </c>
      <c r="L104" s="20">
        <v>93669373</v>
      </c>
      <c r="M104" s="20"/>
    </row>
    <row r="105" spans="1:13" s="43" customFormat="1" ht="15.75" thickBot="1">
      <c r="A105" s="150" t="s">
        <v>498</v>
      </c>
      <c r="B105" s="146">
        <v>1</v>
      </c>
      <c r="C105" s="21">
        <v>42478</v>
      </c>
      <c r="D105" s="17" t="s">
        <v>499</v>
      </c>
      <c r="E105" s="20" t="s">
        <v>500</v>
      </c>
      <c r="F105" s="147" t="s">
        <v>501</v>
      </c>
      <c r="G105" s="147" t="s">
        <v>502</v>
      </c>
      <c r="H105" s="20">
        <v>40</v>
      </c>
      <c r="I105" s="22">
        <v>33.33</v>
      </c>
      <c r="J105" s="22">
        <v>6.66</v>
      </c>
      <c r="K105" s="22">
        <v>40</v>
      </c>
      <c r="L105" s="20"/>
      <c r="M105" s="20"/>
    </row>
    <row r="106" spans="1:13" s="43" customFormat="1" ht="15.75" thickBot="1">
      <c r="A106" s="17" t="s">
        <v>506</v>
      </c>
      <c r="B106" s="20">
        <v>1</v>
      </c>
      <c r="C106" s="21">
        <v>42478</v>
      </c>
      <c r="D106" s="20" t="s">
        <v>231</v>
      </c>
      <c r="E106" s="20" t="s">
        <v>232</v>
      </c>
      <c r="F106" s="20" t="s">
        <v>233</v>
      </c>
      <c r="G106" s="20" t="s">
        <v>22</v>
      </c>
      <c r="H106" s="20">
        <v>50</v>
      </c>
      <c r="I106" s="22">
        <v>41.67</v>
      </c>
      <c r="J106" s="22">
        <v>8.33</v>
      </c>
      <c r="K106" s="22">
        <v>50</v>
      </c>
      <c r="L106" s="20">
        <v>93667375</v>
      </c>
      <c r="M106" s="20"/>
    </row>
    <row r="107" spans="1:13" s="43" customFormat="1" ht="15.75" thickBot="1">
      <c r="A107" s="147" t="s">
        <v>478</v>
      </c>
      <c r="B107" s="20">
        <v>1</v>
      </c>
      <c r="C107" s="21">
        <v>42481</v>
      </c>
      <c r="D107" s="17" t="s">
        <v>177</v>
      </c>
      <c r="E107" s="20" t="s">
        <v>118</v>
      </c>
      <c r="F107" s="43" t="s">
        <v>119</v>
      </c>
      <c r="G107" s="43" t="s">
        <v>44</v>
      </c>
      <c r="H107" s="20">
        <v>100</v>
      </c>
      <c r="I107" s="24">
        <v>83.33</v>
      </c>
      <c r="J107" s="24">
        <v>16.670000000000002</v>
      </c>
      <c r="K107" s="24">
        <v>100</v>
      </c>
      <c r="L107" s="20">
        <v>93069955</v>
      </c>
      <c r="M107" s="20"/>
    </row>
    <row r="108" spans="1:13" s="43" customFormat="1" ht="15.75" thickBot="1">
      <c r="A108" s="17" t="s">
        <v>493</v>
      </c>
      <c r="B108" s="20">
        <v>1</v>
      </c>
      <c r="C108" s="21">
        <v>42485</v>
      </c>
      <c r="D108" s="17" t="s">
        <v>372</v>
      </c>
      <c r="E108" s="20" t="s">
        <v>373</v>
      </c>
      <c r="F108" s="89" t="s">
        <v>374</v>
      </c>
      <c r="G108" s="89" t="s">
        <v>375</v>
      </c>
      <c r="H108" s="20">
        <v>50</v>
      </c>
      <c r="I108" s="22">
        <v>41.67</v>
      </c>
      <c r="J108" s="22">
        <v>8.33</v>
      </c>
      <c r="K108" s="22">
        <v>50</v>
      </c>
      <c r="L108" s="20">
        <v>90000153</v>
      </c>
      <c r="M108" s="20"/>
    </row>
    <row r="109" spans="1:13" ht="15.75" thickBot="1">
      <c r="A109" s="147" t="s">
        <v>495</v>
      </c>
      <c r="B109" s="20">
        <v>1</v>
      </c>
      <c r="C109" s="21">
        <v>42487</v>
      </c>
      <c r="D109" s="20" t="s">
        <v>183</v>
      </c>
      <c r="E109" s="20" t="s">
        <v>109</v>
      </c>
      <c r="F109" s="20" t="s">
        <v>187</v>
      </c>
      <c r="G109" s="20" t="s">
        <v>44</v>
      </c>
      <c r="H109" s="20">
        <v>45</v>
      </c>
      <c r="I109" s="24">
        <v>37.5</v>
      </c>
      <c r="J109" s="24">
        <v>7.5</v>
      </c>
      <c r="K109" s="24">
        <v>45</v>
      </c>
      <c r="L109" s="20">
        <v>96405033</v>
      </c>
      <c r="M109" s="20"/>
    </row>
    <row r="110" spans="1:13" s="43" customFormat="1" ht="15.75" thickBot="1">
      <c r="A110" s="17" t="s">
        <v>484</v>
      </c>
      <c r="B110" s="20"/>
      <c r="C110" s="21">
        <v>42487</v>
      </c>
      <c r="D110" s="20" t="s">
        <v>195</v>
      </c>
      <c r="E110" s="20" t="s">
        <v>196</v>
      </c>
      <c r="F110" s="20" t="s">
        <v>187</v>
      </c>
      <c r="G110" s="20" t="s">
        <v>44</v>
      </c>
      <c r="H110" s="20">
        <v>45</v>
      </c>
      <c r="I110" s="20">
        <v>37.5</v>
      </c>
      <c r="J110" s="20">
        <v>7.5</v>
      </c>
      <c r="K110" s="20">
        <v>45</v>
      </c>
      <c r="L110" s="20"/>
      <c r="M110" s="20"/>
    </row>
    <row r="111" spans="1:13" s="43" customFormat="1" ht="15.75" thickBot="1">
      <c r="A111" s="20" t="s">
        <v>450</v>
      </c>
      <c r="B111" s="20"/>
      <c r="C111" s="21">
        <v>42488</v>
      </c>
      <c r="D111" s="20" t="s">
        <v>228</v>
      </c>
      <c r="E111" s="20" t="s">
        <v>229</v>
      </c>
      <c r="F111" s="20" t="s">
        <v>230</v>
      </c>
      <c r="G111" s="20" t="s">
        <v>22</v>
      </c>
      <c r="H111" s="20">
        <v>50</v>
      </c>
      <c r="I111" s="22">
        <v>41.67</v>
      </c>
      <c r="J111" s="22">
        <v>8.33</v>
      </c>
      <c r="K111" s="22">
        <v>50</v>
      </c>
      <c r="L111" s="20"/>
      <c r="M111" s="20"/>
    </row>
    <row r="112" spans="1:13" s="43" customFormat="1" ht="15.75" thickBot="1">
      <c r="A112" s="152" t="s">
        <v>199</v>
      </c>
      <c r="B112" s="2"/>
      <c r="C112" s="3"/>
      <c r="D112" s="2"/>
      <c r="E112" s="2"/>
      <c r="F112" s="2"/>
      <c r="G112" s="2"/>
      <c r="H112" s="2">
        <f>SUM(H98:H109)</f>
        <v>700</v>
      </c>
      <c r="I112" s="34">
        <f>SUM(I98:I111)</f>
        <v>662.51</v>
      </c>
      <c r="J112" s="34"/>
      <c r="K112" s="34"/>
      <c r="L112" s="2"/>
      <c r="M112" s="2"/>
    </row>
    <row r="113" spans="1:13" s="43" customFormat="1" ht="15.75" thickBot="1">
      <c r="A113" s="20" t="s">
        <v>479</v>
      </c>
      <c r="B113" s="20"/>
      <c r="C113" s="21">
        <v>42489</v>
      </c>
      <c r="D113" s="17" t="s">
        <v>177</v>
      </c>
      <c r="E113" s="20" t="s">
        <v>118</v>
      </c>
      <c r="F113" s="43" t="s">
        <v>119</v>
      </c>
      <c r="G113" s="43" t="s">
        <v>44</v>
      </c>
      <c r="H113" s="20">
        <v>100</v>
      </c>
      <c r="I113" s="24">
        <v>83.33</v>
      </c>
      <c r="J113" s="24">
        <v>16.670000000000002</v>
      </c>
      <c r="K113" s="24">
        <v>100</v>
      </c>
      <c r="L113" s="20">
        <v>93069958</v>
      </c>
      <c r="M113" s="20"/>
    </row>
    <row r="114" spans="1:13" s="43" customFormat="1" ht="15.75" thickBot="1">
      <c r="A114" s="17" t="s">
        <v>488</v>
      </c>
      <c r="B114" s="20"/>
      <c r="C114" s="21">
        <v>42493</v>
      </c>
      <c r="D114" s="43" t="s">
        <v>80</v>
      </c>
      <c r="E114" s="43" t="s">
        <v>81</v>
      </c>
      <c r="F114" s="43" t="s">
        <v>82</v>
      </c>
      <c r="G114" s="43" t="s">
        <v>83</v>
      </c>
      <c r="H114" s="20">
        <v>50</v>
      </c>
      <c r="I114" s="22">
        <v>41.67</v>
      </c>
      <c r="J114" s="22">
        <v>8.33</v>
      </c>
      <c r="K114" s="22">
        <v>50</v>
      </c>
      <c r="L114" s="20">
        <v>91453025</v>
      </c>
      <c r="M114" s="20"/>
    </row>
    <row r="115" spans="1:13" s="43" customFormat="1" ht="15.75" thickBot="1">
      <c r="A115" s="17" t="s">
        <v>494</v>
      </c>
      <c r="B115" s="20"/>
      <c r="C115" s="21">
        <v>42493</v>
      </c>
      <c r="D115" s="17" t="s">
        <v>372</v>
      </c>
      <c r="E115" s="20" t="s">
        <v>373</v>
      </c>
      <c r="F115" s="89" t="s">
        <v>374</v>
      </c>
      <c r="G115" s="89" t="s">
        <v>375</v>
      </c>
      <c r="H115" s="20">
        <v>50</v>
      </c>
      <c r="I115" s="22">
        <v>41.67</v>
      </c>
      <c r="J115" s="22">
        <v>8.33</v>
      </c>
      <c r="K115" s="22">
        <v>50</v>
      </c>
      <c r="L115" s="20">
        <v>90000154</v>
      </c>
      <c r="M115" s="20"/>
    </row>
    <row r="116" spans="1:13" s="43" customFormat="1" ht="15.75" thickBot="1">
      <c r="A116" s="17" t="s">
        <v>449</v>
      </c>
      <c r="B116" s="20"/>
      <c r="C116" s="21">
        <v>42501</v>
      </c>
      <c r="D116" s="20" t="s">
        <v>228</v>
      </c>
      <c r="E116" s="20" t="s">
        <v>229</v>
      </c>
      <c r="F116" s="20" t="s">
        <v>230</v>
      </c>
      <c r="G116" s="20" t="s">
        <v>22</v>
      </c>
      <c r="H116" s="20">
        <v>50</v>
      </c>
      <c r="I116" s="22">
        <v>41.67</v>
      </c>
      <c r="J116" s="22">
        <v>8.33</v>
      </c>
      <c r="K116" s="22">
        <v>50</v>
      </c>
      <c r="L116" s="20">
        <v>91453022</v>
      </c>
      <c r="M116" s="20"/>
    </row>
    <row r="117" spans="1:13" s="43" customFormat="1" ht="15.75" thickBot="1">
      <c r="A117" s="17" t="s">
        <v>489</v>
      </c>
      <c r="B117" s="20"/>
      <c r="C117" s="21">
        <v>42507</v>
      </c>
      <c r="D117" s="43" t="s">
        <v>80</v>
      </c>
      <c r="E117" s="43" t="s">
        <v>81</v>
      </c>
      <c r="F117" s="43" t="s">
        <v>82</v>
      </c>
      <c r="G117" s="43" t="s">
        <v>83</v>
      </c>
      <c r="H117" s="20">
        <v>50</v>
      </c>
      <c r="I117" s="22">
        <v>41.67</v>
      </c>
      <c r="J117" s="22">
        <v>8.33</v>
      </c>
      <c r="K117" s="22">
        <v>50</v>
      </c>
      <c r="L117" s="20">
        <v>92424043</v>
      </c>
      <c r="M117" s="20"/>
    </row>
    <row r="118" spans="1:13" s="43" customFormat="1" ht="15.75" thickBot="1">
      <c r="A118" s="17" t="s">
        <v>485</v>
      </c>
      <c r="B118" s="20"/>
      <c r="C118" s="21">
        <v>42508</v>
      </c>
      <c r="D118" s="20" t="s">
        <v>195</v>
      </c>
      <c r="E118" s="20" t="s">
        <v>196</v>
      </c>
      <c r="F118" s="20" t="s">
        <v>187</v>
      </c>
      <c r="G118" s="20" t="s">
        <v>44</v>
      </c>
      <c r="H118" s="20">
        <v>70</v>
      </c>
      <c r="I118" s="22">
        <v>58.33</v>
      </c>
      <c r="J118" s="22">
        <v>11.67</v>
      </c>
      <c r="K118" s="22">
        <v>70</v>
      </c>
      <c r="L118" s="20">
        <v>96405040</v>
      </c>
      <c r="M118" s="20"/>
    </row>
    <row r="119" spans="1:13" s="43" customFormat="1" ht="15.75" thickBot="1">
      <c r="A119" s="17" t="s">
        <v>448</v>
      </c>
      <c r="B119" s="20"/>
      <c r="C119" s="21">
        <v>42508</v>
      </c>
      <c r="D119" s="20" t="s">
        <v>228</v>
      </c>
      <c r="E119" s="20" t="s">
        <v>229</v>
      </c>
      <c r="F119" s="20" t="s">
        <v>230</v>
      </c>
      <c r="G119" s="20" t="s">
        <v>22</v>
      </c>
      <c r="H119" s="20">
        <v>50</v>
      </c>
      <c r="I119" s="22">
        <v>41.67</v>
      </c>
      <c r="J119" s="22">
        <v>8.33</v>
      </c>
      <c r="K119" s="22">
        <v>50</v>
      </c>
      <c r="L119" s="20">
        <v>91453024</v>
      </c>
      <c r="M119" s="20"/>
    </row>
    <row r="120" spans="1:13" s="43" customFormat="1" ht="15.75" thickBot="1">
      <c r="A120" s="83" t="s">
        <v>480</v>
      </c>
      <c r="B120" s="20"/>
      <c r="C120" s="21">
        <v>42510</v>
      </c>
      <c r="D120" s="17" t="s">
        <v>177</v>
      </c>
      <c r="E120" s="20" t="s">
        <v>118</v>
      </c>
      <c r="F120" s="43" t="s">
        <v>119</v>
      </c>
      <c r="G120" s="43" t="s">
        <v>44</v>
      </c>
      <c r="H120" s="20">
        <v>100</v>
      </c>
      <c r="I120" s="24">
        <v>83.33</v>
      </c>
      <c r="J120" s="24">
        <v>16.670000000000002</v>
      </c>
      <c r="K120" s="24">
        <v>100</v>
      </c>
      <c r="L120" s="20">
        <v>93069964</v>
      </c>
      <c r="M120" s="20"/>
    </row>
    <row r="121" spans="1:13" s="43" customFormat="1" ht="15.75" thickBot="1">
      <c r="A121" s="20" t="s">
        <v>471</v>
      </c>
      <c r="B121" s="20"/>
      <c r="C121" s="21">
        <v>42510</v>
      </c>
      <c r="D121" s="20" t="s">
        <v>385</v>
      </c>
      <c r="E121" s="20" t="s">
        <v>386</v>
      </c>
      <c r="F121" s="20" t="s">
        <v>387</v>
      </c>
      <c r="G121" s="20" t="s">
        <v>22</v>
      </c>
      <c r="H121" s="20">
        <v>70</v>
      </c>
      <c r="I121" s="22">
        <v>58.33</v>
      </c>
      <c r="J121" s="22">
        <v>11.67</v>
      </c>
      <c r="K121" s="22">
        <v>70</v>
      </c>
      <c r="L121" s="20">
        <v>92219330</v>
      </c>
      <c r="M121" s="20"/>
    </row>
    <row r="122" spans="1:13" s="43" customFormat="1" ht="15.75" thickBot="1">
      <c r="A122" s="20" t="s">
        <v>470</v>
      </c>
      <c r="B122" s="20"/>
      <c r="C122" s="21">
        <v>42511</v>
      </c>
      <c r="D122" s="20" t="s">
        <v>395</v>
      </c>
      <c r="E122" s="20" t="s">
        <v>396</v>
      </c>
      <c r="F122" s="20" t="s">
        <v>397</v>
      </c>
      <c r="G122" s="20" t="s">
        <v>398</v>
      </c>
      <c r="H122" s="43">
        <v>60</v>
      </c>
      <c r="I122" s="43">
        <v>50</v>
      </c>
      <c r="J122" s="43">
        <v>10</v>
      </c>
      <c r="K122" s="43">
        <v>60</v>
      </c>
      <c r="L122" s="20">
        <v>98379522</v>
      </c>
      <c r="M122" s="20"/>
    </row>
    <row r="123" spans="1:13" s="43" customFormat="1" ht="15.75" thickBot="1">
      <c r="A123" s="17" t="s">
        <v>472</v>
      </c>
      <c r="B123" s="20"/>
      <c r="C123" s="21">
        <v>42512</v>
      </c>
      <c r="D123" s="20" t="s">
        <v>385</v>
      </c>
      <c r="E123" s="20" t="s">
        <v>386</v>
      </c>
      <c r="F123" s="20" t="s">
        <v>387</v>
      </c>
      <c r="G123" s="20" t="s">
        <v>22</v>
      </c>
      <c r="H123" s="20">
        <v>50</v>
      </c>
      <c r="I123" s="22">
        <v>41.67</v>
      </c>
      <c r="J123" s="22">
        <v>8.33</v>
      </c>
      <c r="K123" s="22">
        <v>50</v>
      </c>
      <c r="L123" s="20">
        <v>92219333</v>
      </c>
      <c r="M123" s="20"/>
    </row>
    <row r="124" spans="1:13" s="43" customFormat="1">
      <c r="A124" s="151" t="s">
        <v>260</v>
      </c>
      <c r="B124" s="2"/>
      <c r="C124" s="3"/>
      <c r="D124" s="2"/>
      <c r="E124" s="2"/>
      <c r="F124" s="2"/>
      <c r="G124" s="2"/>
      <c r="H124" s="2">
        <f>SUM(H113:H123)</f>
        <v>700</v>
      </c>
      <c r="I124" s="34">
        <f>SUM(I113:I123)</f>
        <v>583.34</v>
      </c>
      <c r="J124" s="34"/>
      <c r="K124" s="34"/>
      <c r="L124" s="2"/>
      <c r="M124" s="2"/>
    </row>
    <row r="125" spans="1:13" s="43" customFormat="1" ht="15.75" thickBot="1">
      <c r="A125" s="17" t="s">
        <v>473</v>
      </c>
      <c r="B125" s="20"/>
      <c r="C125" s="21">
        <v>42524</v>
      </c>
      <c r="D125" s="20" t="s">
        <v>420</v>
      </c>
      <c r="E125" s="20" t="s">
        <v>421</v>
      </c>
      <c r="F125" s="20" t="s">
        <v>422</v>
      </c>
      <c r="G125" s="20" t="s">
        <v>44</v>
      </c>
      <c r="H125" s="43">
        <v>60</v>
      </c>
      <c r="I125" s="43">
        <v>50</v>
      </c>
      <c r="J125" s="43">
        <v>10</v>
      </c>
      <c r="K125" s="43">
        <v>60</v>
      </c>
      <c r="L125" s="20">
        <v>97335276</v>
      </c>
      <c r="M125" s="20"/>
    </row>
    <row r="126" spans="1:13" s="43" customFormat="1" ht="15.75" thickBot="1">
      <c r="A126" s="83" t="s">
        <v>481</v>
      </c>
      <c r="B126" s="20"/>
      <c r="C126" s="21">
        <v>42529</v>
      </c>
      <c r="D126" s="17" t="s">
        <v>177</v>
      </c>
      <c r="E126" s="20" t="s">
        <v>118</v>
      </c>
      <c r="F126" s="43" t="s">
        <v>119</v>
      </c>
      <c r="G126" s="43" t="s">
        <v>44</v>
      </c>
      <c r="H126" s="20">
        <v>100</v>
      </c>
      <c r="I126" s="24">
        <v>83.33</v>
      </c>
      <c r="J126" s="24">
        <v>16.670000000000002</v>
      </c>
      <c r="K126" s="24">
        <v>100</v>
      </c>
      <c r="L126" s="20">
        <v>93069968</v>
      </c>
      <c r="M126" s="20"/>
    </row>
    <row r="127" spans="1:13" s="43" customFormat="1" ht="15.75" thickBot="1">
      <c r="A127" s="17" t="s">
        <v>469</v>
      </c>
      <c r="B127" s="20"/>
      <c r="C127" s="21">
        <v>42530</v>
      </c>
      <c r="D127" s="20" t="s">
        <v>430</v>
      </c>
      <c r="E127" s="20" t="s">
        <v>431</v>
      </c>
      <c r="F127" s="20" t="s">
        <v>432</v>
      </c>
      <c r="G127" s="43" t="s">
        <v>44</v>
      </c>
      <c r="H127" s="20">
        <v>70</v>
      </c>
      <c r="I127" s="22">
        <v>58.33</v>
      </c>
      <c r="J127" s="22">
        <v>11.67</v>
      </c>
      <c r="K127" s="22">
        <v>70</v>
      </c>
      <c r="L127" s="20">
        <v>90594951</v>
      </c>
      <c r="M127" s="20"/>
    </row>
    <row r="128" spans="1:13" s="43" customFormat="1" ht="15.75" thickBot="1">
      <c r="A128" s="17" t="s">
        <v>467</v>
      </c>
      <c r="B128" s="20"/>
      <c r="C128" s="21">
        <v>42531</v>
      </c>
      <c r="D128" s="147" t="s">
        <v>358</v>
      </c>
      <c r="E128" s="20" t="s">
        <v>53</v>
      </c>
      <c r="F128" s="20"/>
      <c r="G128" s="20"/>
      <c r="H128" s="20">
        <v>50</v>
      </c>
      <c r="I128" s="22">
        <v>41.67</v>
      </c>
      <c r="J128" s="22">
        <v>8.33</v>
      </c>
      <c r="K128" s="22">
        <v>50</v>
      </c>
      <c r="L128" s="20"/>
      <c r="M128" s="20"/>
    </row>
    <row r="129" spans="1:13" s="43" customFormat="1" ht="15.75" thickBot="1">
      <c r="A129" s="83" t="s">
        <v>482</v>
      </c>
      <c r="B129" s="20"/>
      <c r="C129" s="21">
        <v>42533</v>
      </c>
      <c r="D129" s="17" t="s">
        <v>177</v>
      </c>
      <c r="E129" s="20" t="s">
        <v>118</v>
      </c>
      <c r="F129" s="43" t="s">
        <v>119</v>
      </c>
      <c r="G129" s="43" t="s">
        <v>44</v>
      </c>
      <c r="H129" s="20">
        <v>100</v>
      </c>
      <c r="I129" s="24">
        <v>83.33</v>
      </c>
      <c r="J129" s="24">
        <v>16.670000000000002</v>
      </c>
      <c r="K129" s="24">
        <v>100</v>
      </c>
      <c r="L129" s="20"/>
      <c r="M129" s="20"/>
    </row>
    <row r="130" spans="1:13" s="43" customFormat="1" ht="15.75" thickBot="1">
      <c r="A130" s="83"/>
      <c r="B130" s="20"/>
      <c r="C130" s="21">
        <v>42534</v>
      </c>
      <c r="D130" s="17" t="s">
        <v>524</v>
      </c>
      <c r="E130" s="20" t="s">
        <v>525</v>
      </c>
      <c r="F130" s="43" t="s">
        <v>526</v>
      </c>
      <c r="G130" s="43" t="s">
        <v>44</v>
      </c>
      <c r="H130" s="20">
        <v>50</v>
      </c>
      <c r="I130" s="22">
        <v>41.67</v>
      </c>
      <c r="J130" s="22">
        <v>8.33</v>
      </c>
      <c r="K130" s="22">
        <v>50</v>
      </c>
      <c r="L130" s="20">
        <v>97598052</v>
      </c>
      <c r="M130" s="20"/>
    </row>
    <row r="131" spans="1:13" s="43" customFormat="1" ht="15.75" thickBot="1">
      <c r="A131" t="s">
        <v>527</v>
      </c>
      <c r="B131" s="20"/>
      <c r="C131" s="21">
        <v>42545</v>
      </c>
      <c r="D131" s="20" t="s">
        <v>231</v>
      </c>
      <c r="E131" s="20" t="s">
        <v>232</v>
      </c>
      <c r="F131" s="20" t="s">
        <v>233</v>
      </c>
      <c r="G131" s="20" t="s">
        <v>22</v>
      </c>
      <c r="H131" s="20">
        <v>50</v>
      </c>
      <c r="I131" s="22">
        <v>41.67</v>
      </c>
      <c r="J131" s="22">
        <v>8.33</v>
      </c>
      <c r="K131" s="22">
        <v>50</v>
      </c>
    </row>
    <row r="132" spans="1:13" s="2" customFormat="1" ht="15.75" thickBot="1">
      <c r="A132" s="2" t="s">
        <v>86</v>
      </c>
      <c r="C132" s="3"/>
      <c r="H132" s="2">
        <f>SUM(H125:H131)</f>
        <v>480</v>
      </c>
      <c r="I132" s="161"/>
      <c r="J132" s="161"/>
      <c r="K132" s="161"/>
    </row>
    <row r="133" spans="1:13" s="43" customFormat="1" ht="15.75" thickBot="1">
      <c r="A133" s="83" t="s">
        <v>529</v>
      </c>
      <c r="B133" s="20"/>
      <c r="C133" s="21">
        <v>42558</v>
      </c>
      <c r="D133" s="20" t="s">
        <v>228</v>
      </c>
      <c r="E133" s="20" t="s">
        <v>229</v>
      </c>
      <c r="F133" s="20" t="s">
        <v>230</v>
      </c>
      <c r="G133" s="20" t="s">
        <v>22</v>
      </c>
      <c r="H133" s="20">
        <v>50</v>
      </c>
      <c r="I133" s="22">
        <v>41.67</v>
      </c>
      <c r="J133" s="22">
        <v>8.33</v>
      </c>
      <c r="K133" s="22">
        <v>50</v>
      </c>
    </row>
    <row r="134" spans="1:13" s="43" customFormat="1" ht="15.75" thickBot="1">
      <c r="A134" t="s">
        <v>528</v>
      </c>
      <c r="B134" s="20"/>
      <c r="C134" s="21">
        <v>42562</v>
      </c>
      <c r="D134" s="43" t="s">
        <v>530</v>
      </c>
      <c r="E134" s="43" t="s">
        <v>531</v>
      </c>
      <c r="F134" s="43" t="s">
        <v>532</v>
      </c>
      <c r="G134" s="43" t="s">
        <v>44</v>
      </c>
      <c r="H134" s="20">
        <v>70</v>
      </c>
      <c r="I134" s="22">
        <v>58.33</v>
      </c>
      <c r="J134" s="22">
        <v>11.67</v>
      </c>
      <c r="K134" s="22">
        <v>70</v>
      </c>
    </row>
    <row r="135" spans="1:13" s="43" customFormat="1" ht="15.75" thickBot="1">
      <c r="A135" t="s">
        <v>535</v>
      </c>
      <c r="B135" s="146"/>
      <c r="C135" s="21">
        <v>42563</v>
      </c>
      <c r="D135" t="s">
        <v>533</v>
      </c>
      <c r="E135" t="s">
        <v>534</v>
      </c>
      <c r="F135" s="43" t="s">
        <v>536</v>
      </c>
      <c r="G135" s="43" t="s">
        <v>44</v>
      </c>
      <c r="H135" s="20">
        <v>70</v>
      </c>
      <c r="I135" s="22">
        <v>58.33</v>
      </c>
      <c r="J135" s="22">
        <v>11.67</v>
      </c>
      <c r="K135" s="22">
        <v>70</v>
      </c>
    </row>
    <row r="136" spans="1:13" s="43" customFormat="1" ht="15.75" thickBot="1">
      <c r="A136" s="83" t="s">
        <v>537</v>
      </c>
      <c r="B136" s="20"/>
      <c r="C136" s="21">
        <v>42577</v>
      </c>
      <c r="D136" s="43" t="s">
        <v>533</v>
      </c>
      <c r="E136" s="43" t="s">
        <v>534</v>
      </c>
      <c r="F136" s="43" t="s">
        <v>536</v>
      </c>
      <c r="G136" s="43" t="s">
        <v>44</v>
      </c>
      <c r="H136" s="20">
        <v>70</v>
      </c>
      <c r="I136" s="22">
        <v>58.33</v>
      </c>
      <c r="J136" s="22">
        <v>11.67</v>
      </c>
      <c r="K136" s="22">
        <v>70</v>
      </c>
    </row>
    <row r="137" spans="1:13" s="43" customFormat="1" ht="15.75" thickBot="1">
      <c r="A137" s="83" t="s">
        <v>538</v>
      </c>
      <c r="B137" s="20"/>
      <c r="C137" s="21">
        <v>42578</v>
      </c>
      <c r="D137" s="17" t="s">
        <v>177</v>
      </c>
      <c r="E137" s="20" t="s">
        <v>118</v>
      </c>
      <c r="F137" s="43" t="s">
        <v>119</v>
      </c>
      <c r="G137" s="43" t="s">
        <v>44</v>
      </c>
      <c r="H137" s="20">
        <v>100</v>
      </c>
      <c r="I137" s="24">
        <v>83.33</v>
      </c>
      <c r="J137" s="24">
        <v>16.670000000000002</v>
      </c>
      <c r="K137" s="24">
        <v>100</v>
      </c>
    </row>
    <row r="138" spans="1:13" s="43" customFormat="1" ht="15.75" thickBot="1">
      <c r="A138" s="163" t="s">
        <v>89</v>
      </c>
      <c r="B138" s="2"/>
      <c r="C138" s="2"/>
      <c r="D138" s="2"/>
      <c r="E138" s="2"/>
      <c r="F138" s="2"/>
      <c r="G138" s="2"/>
      <c r="H138" s="2">
        <f>SUM(H133:H137)</f>
        <v>360</v>
      </c>
      <c r="I138" s="2"/>
      <c r="J138" s="2"/>
      <c r="K138" s="2"/>
      <c r="L138" s="2"/>
      <c r="M138" s="2"/>
    </row>
    <row r="139" spans="1:13" s="43" customFormat="1" ht="15.75" thickBot="1">
      <c r="A139" s="162" t="s">
        <v>539</v>
      </c>
      <c r="B139" s="20"/>
      <c r="C139" s="21">
        <v>42583</v>
      </c>
      <c r="D139" s="43" t="s">
        <v>540</v>
      </c>
      <c r="E139" s="43" t="s">
        <v>541</v>
      </c>
      <c r="F139" s="43" t="s">
        <v>542</v>
      </c>
      <c r="G139" s="43" t="s">
        <v>543</v>
      </c>
      <c r="H139" s="20">
        <v>70</v>
      </c>
      <c r="I139" s="22">
        <v>58.33</v>
      </c>
      <c r="J139" s="22">
        <v>11.67</v>
      </c>
      <c r="K139" s="22">
        <v>70</v>
      </c>
    </row>
    <row r="140" spans="1:13" s="43" customFormat="1">
      <c r="A140" s="223" t="s">
        <v>611</v>
      </c>
      <c r="B140" s="20"/>
      <c r="C140" s="21">
        <v>42597</v>
      </c>
      <c r="D140" s="43" t="s">
        <v>607</v>
      </c>
      <c r="E140" s="222" t="s">
        <v>606</v>
      </c>
      <c r="F140" s="147" t="s">
        <v>608</v>
      </c>
      <c r="G140" s="43" t="s">
        <v>44</v>
      </c>
      <c r="H140" s="43">
        <v>80</v>
      </c>
      <c r="I140" s="43">
        <v>66.66</v>
      </c>
      <c r="J140" s="43">
        <f>(Tableau1[[#This Row],[TARIF]]-Tableau1[[#This Row],[Colonne1]])</f>
        <v>13.340000000000003</v>
      </c>
      <c r="K140" s="43">
        <v>80</v>
      </c>
    </row>
    <row r="141" spans="1:13" s="43" customFormat="1" ht="15.75" thickBot="1">
      <c r="A141" s="223" t="s">
        <v>610</v>
      </c>
      <c r="B141" s="20"/>
      <c r="C141" s="21">
        <v>42613</v>
      </c>
      <c r="D141" s="43" t="s">
        <v>607</v>
      </c>
      <c r="E141" s="222" t="s">
        <v>606</v>
      </c>
      <c r="F141" s="147" t="s">
        <v>608</v>
      </c>
      <c r="G141" s="43" t="s">
        <v>44</v>
      </c>
      <c r="H141" s="43">
        <v>80</v>
      </c>
      <c r="I141" s="43">
        <v>66.66</v>
      </c>
      <c r="J141" s="43">
        <f>(Tableau1[[#This Row],[TARIF]]-Tableau1[[#This Row],[Colonne1]])</f>
        <v>13.340000000000003</v>
      </c>
      <c r="K141" s="43">
        <v>80</v>
      </c>
    </row>
    <row r="142" spans="1:13" s="43" customFormat="1" ht="15.75" thickBot="1">
      <c r="A142" s="223" t="s">
        <v>612</v>
      </c>
      <c r="B142" s="20"/>
      <c r="C142" s="21">
        <v>42613</v>
      </c>
      <c r="D142" s="20" t="s">
        <v>385</v>
      </c>
      <c r="E142" s="20" t="s">
        <v>386</v>
      </c>
      <c r="F142" s="20" t="s">
        <v>387</v>
      </c>
      <c r="G142" s="20" t="s">
        <v>22</v>
      </c>
      <c r="H142" s="20">
        <v>50</v>
      </c>
      <c r="I142" s="22">
        <v>41.67</v>
      </c>
      <c r="J142" s="22">
        <v>8.33</v>
      </c>
      <c r="K142" s="22">
        <v>50</v>
      </c>
    </row>
    <row r="143" spans="1:13" s="43" customFormat="1">
      <c r="A143" s="223" t="s">
        <v>609</v>
      </c>
      <c r="B143" s="20"/>
      <c r="C143" s="21">
        <v>42614</v>
      </c>
      <c r="D143" s="43" t="s">
        <v>607</v>
      </c>
      <c r="E143" s="222" t="s">
        <v>606</v>
      </c>
      <c r="F143" s="147" t="s">
        <v>608</v>
      </c>
      <c r="G143" s="43" t="s">
        <v>44</v>
      </c>
      <c r="H143" s="43">
        <v>80</v>
      </c>
      <c r="I143" s="43">
        <v>66.66</v>
      </c>
      <c r="J143" s="43">
        <f>(Tableau1[[#This Row],[TARIF]]-Tableau1[[#This Row],[Colonne1]])</f>
        <v>13.340000000000003</v>
      </c>
      <c r="K143" s="43">
        <v>80</v>
      </c>
    </row>
    <row r="144" spans="1:13" s="43" customFormat="1">
      <c r="A144" s="223" t="s">
        <v>640</v>
      </c>
      <c r="B144" s="20"/>
      <c r="C144" s="21">
        <v>42615</v>
      </c>
      <c r="D144" s="43" t="s">
        <v>607</v>
      </c>
      <c r="E144" s="222" t="s">
        <v>606</v>
      </c>
      <c r="F144" s="147" t="s">
        <v>608</v>
      </c>
      <c r="G144" s="43" t="s">
        <v>44</v>
      </c>
      <c r="H144" s="43">
        <v>66.67</v>
      </c>
      <c r="I144" s="43">
        <v>55.56</v>
      </c>
      <c r="J144" s="43">
        <v>11.11</v>
      </c>
      <c r="K144" s="43">
        <f>+(Tableau1[[#This Row],[Colonne1]]+Tableau1[[#This Row],[TVA]])</f>
        <v>66.67</v>
      </c>
    </row>
    <row r="145" spans="1:586" s="43" customFormat="1">
      <c r="A145" s="222" t="s">
        <v>700</v>
      </c>
      <c r="C145" s="259">
        <v>42644</v>
      </c>
      <c r="D145" s="17" t="s">
        <v>705</v>
      </c>
      <c r="E145" s="43" t="s">
        <v>704</v>
      </c>
      <c r="H145" s="43">
        <v>80</v>
      </c>
      <c r="I145" s="43">
        <v>66.66</v>
      </c>
      <c r="J145" s="43">
        <f>(Tableau1[[#This Row],[TARIF]]-Tableau1[[#This Row],[Colonne1]])</f>
        <v>13.340000000000003</v>
      </c>
      <c r="K145" s="43">
        <v>80</v>
      </c>
    </row>
    <row r="146" spans="1:586" s="43" customFormat="1">
      <c r="A146" s="273" t="s">
        <v>719</v>
      </c>
      <c r="B146" s="260"/>
      <c r="C146" s="259">
        <v>42648</v>
      </c>
      <c r="D146" s="43" t="s">
        <v>607</v>
      </c>
      <c r="E146" s="222" t="s">
        <v>606</v>
      </c>
      <c r="F146" s="147" t="s">
        <v>608</v>
      </c>
      <c r="G146" s="43" t="s">
        <v>44</v>
      </c>
      <c r="H146" s="43">
        <v>80</v>
      </c>
      <c r="I146" s="43">
        <v>66.66</v>
      </c>
      <c r="J146" s="43">
        <f>(Tableau1[[#This Row],[TARIF]]-Tableau1[[#This Row],[Colonne1]])</f>
        <v>13.340000000000003</v>
      </c>
      <c r="K146" s="43">
        <v>80</v>
      </c>
      <c r="L146" s="260"/>
      <c r="M146" s="260"/>
    </row>
    <row r="147" spans="1:586" s="157" customFormat="1">
      <c r="A147" s="273" t="s">
        <v>722</v>
      </c>
      <c r="B147" s="260"/>
      <c r="C147" s="259">
        <v>42649</v>
      </c>
      <c r="D147" s="260" t="s">
        <v>723</v>
      </c>
      <c r="E147" s="260" t="s">
        <v>47</v>
      </c>
      <c r="F147" s="260" t="s">
        <v>724</v>
      </c>
      <c r="G147" s="43" t="s">
        <v>44</v>
      </c>
      <c r="H147" s="260">
        <v>45</v>
      </c>
      <c r="I147" s="260">
        <v>37.5</v>
      </c>
      <c r="J147" s="260">
        <v>7.5</v>
      </c>
      <c r="K147" s="260">
        <v>45</v>
      </c>
      <c r="L147" s="260"/>
      <c r="M147" s="260"/>
    </row>
    <row r="148" spans="1:586">
      <c r="A148" s="156"/>
      <c r="B148" s="157"/>
      <c r="C148" s="158"/>
      <c r="D148" s="159"/>
      <c r="E148" s="157"/>
      <c r="F148" s="157"/>
      <c r="G148" s="157"/>
      <c r="H148" s="157"/>
      <c r="I148" s="160"/>
      <c r="J148" s="160"/>
      <c r="K148" s="160"/>
      <c r="L148" s="157"/>
      <c r="M148" s="157"/>
    </row>
    <row r="151" spans="1:586"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/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4"/>
      <c r="KE151" s="4"/>
      <c r="KF151" s="4"/>
      <c r="KG151" s="4"/>
      <c r="KH151" s="4"/>
      <c r="KI151" s="4"/>
      <c r="KJ151" s="4"/>
      <c r="KK151" s="4"/>
      <c r="KL151" s="4"/>
      <c r="KM151" s="4"/>
      <c r="KN151" s="4"/>
      <c r="KO151" s="4"/>
      <c r="KP151" s="4"/>
      <c r="KQ151" s="4"/>
      <c r="KR151" s="4"/>
      <c r="KS151" s="4"/>
      <c r="KT151" s="4"/>
      <c r="KU151" s="4"/>
      <c r="KV151" s="4"/>
      <c r="KW151" s="4"/>
      <c r="KX151" s="4"/>
      <c r="KY151" s="4"/>
      <c r="KZ151" s="4"/>
      <c r="LA151" s="4"/>
      <c r="LB151" s="4"/>
      <c r="LC151" s="4"/>
      <c r="LD151" s="4"/>
      <c r="LE151" s="4"/>
      <c r="LF151" s="4"/>
      <c r="LG151" s="4"/>
      <c r="LH151" s="4"/>
      <c r="LI151" s="4"/>
      <c r="LJ151" s="4"/>
      <c r="LK151" s="4"/>
      <c r="LL151" s="4"/>
      <c r="LM151" s="4"/>
      <c r="LN151" s="4"/>
      <c r="LO151" s="4"/>
      <c r="LP151" s="4"/>
      <c r="LQ151" s="4"/>
      <c r="LR151" s="4"/>
      <c r="LS151" s="4"/>
      <c r="LT151" s="4"/>
      <c r="LU151" s="4"/>
      <c r="LV151" s="4"/>
      <c r="LW151" s="4"/>
      <c r="LX151" s="4"/>
      <c r="LY151" s="4"/>
      <c r="LZ151" s="4"/>
      <c r="MA151" s="4"/>
      <c r="MB151" s="4"/>
      <c r="MC151" s="4"/>
      <c r="MD151" s="4"/>
      <c r="ME151" s="4"/>
      <c r="MF151" s="4"/>
      <c r="MG151" s="4"/>
      <c r="MH151" s="4"/>
      <c r="MI151" s="4"/>
      <c r="MJ151" s="4"/>
      <c r="MK151" s="4"/>
      <c r="ML151" s="4"/>
      <c r="MM151" s="4"/>
      <c r="MN151" s="4"/>
      <c r="MO151" s="4"/>
      <c r="MP151" s="4"/>
      <c r="MQ151" s="4"/>
      <c r="MR151" s="4"/>
      <c r="MS151" s="4"/>
      <c r="MT151" s="4"/>
      <c r="MU151" s="4"/>
      <c r="MV151" s="4"/>
      <c r="MW151" s="4"/>
      <c r="MX151" s="4"/>
      <c r="MY151" s="4"/>
      <c r="MZ151" s="4"/>
      <c r="NA151" s="4"/>
      <c r="NB151" s="4"/>
      <c r="NC151" s="4"/>
      <c r="ND151" s="4"/>
      <c r="NE151" s="4"/>
      <c r="NF151" s="4"/>
      <c r="NG151" s="4"/>
      <c r="NH151" s="4"/>
      <c r="NI151" s="4"/>
      <c r="NJ151" s="4"/>
      <c r="NK151" s="4"/>
      <c r="NL151" s="4"/>
      <c r="NM151" s="4"/>
      <c r="NN151" s="4"/>
      <c r="NO151" s="4"/>
      <c r="NP151" s="4"/>
      <c r="NQ151" s="4"/>
      <c r="NR151" s="4"/>
      <c r="NS151" s="4"/>
      <c r="NT151" s="4"/>
      <c r="NU151" s="4"/>
      <c r="NV151" s="4"/>
      <c r="NW151" s="4"/>
      <c r="NX151" s="4"/>
      <c r="NY151" s="4"/>
      <c r="NZ151" s="4"/>
      <c r="OA151" s="4"/>
      <c r="OB151" s="4"/>
      <c r="OC151" s="4"/>
      <c r="OD151" s="4"/>
      <c r="OE151" s="4"/>
      <c r="OF151" s="4"/>
      <c r="OG151" s="4"/>
      <c r="OH151" s="4"/>
      <c r="OI151" s="4"/>
      <c r="OJ151" s="4"/>
      <c r="OK151" s="4"/>
      <c r="OL151" s="4"/>
      <c r="OM151" s="4"/>
      <c r="ON151" s="4"/>
      <c r="OO151" s="4"/>
      <c r="OP151" s="4"/>
      <c r="OQ151" s="4"/>
      <c r="OR151" s="4"/>
      <c r="OS151" s="4"/>
      <c r="OT151" s="4"/>
      <c r="OU151" s="4"/>
      <c r="OV151" s="4"/>
      <c r="OW151" s="4"/>
      <c r="OX151" s="4"/>
      <c r="OY151" s="4"/>
      <c r="OZ151" s="4"/>
      <c r="PA151" s="4"/>
      <c r="PB151" s="4"/>
      <c r="PC151" s="4"/>
      <c r="PD151" s="4"/>
      <c r="PE151" s="4"/>
      <c r="PF151" s="4"/>
      <c r="PG151" s="4"/>
      <c r="PH151" s="4"/>
      <c r="PI151" s="4"/>
      <c r="PJ151" s="4"/>
      <c r="PK151" s="4"/>
      <c r="PL151" s="4"/>
      <c r="PM151" s="4"/>
      <c r="PN151" s="4"/>
      <c r="PO151" s="4"/>
      <c r="PP151" s="4"/>
      <c r="PQ151" s="4"/>
      <c r="PR151" s="4"/>
      <c r="PS151" s="4"/>
      <c r="PT151" s="4"/>
      <c r="PU151" s="4"/>
      <c r="PV151" s="4"/>
      <c r="PW151" s="4"/>
      <c r="PX151" s="4"/>
      <c r="PY151" s="4"/>
      <c r="PZ151" s="4"/>
      <c r="QA151" s="4"/>
      <c r="QB151" s="4"/>
      <c r="QC151" s="4"/>
      <c r="QD151" s="4"/>
      <c r="QE151" s="4"/>
      <c r="QF151" s="4"/>
      <c r="QG151" s="4"/>
      <c r="QH151" s="4"/>
      <c r="QI151" s="4"/>
      <c r="QJ151" s="4"/>
      <c r="QK151" s="4"/>
      <c r="QL151" s="4"/>
      <c r="QM151" s="4"/>
      <c r="QN151" s="4"/>
      <c r="QO151" s="4"/>
      <c r="QP151" s="4"/>
      <c r="QQ151" s="4"/>
      <c r="QR151" s="4"/>
      <c r="QS151" s="4"/>
      <c r="QT151" s="4"/>
      <c r="QU151" s="4"/>
      <c r="QV151" s="4"/>
      <c r="QW151" s="4"/>
      <c r="QX151" s="4"/>
      <c r="QY151" s="4"/>
      <c r="QZ151" s="4"/>
      <c r="RA151" s="4"/>
      <c r="RB151" s="4"/>
      <c r="RC151" s="4"/>
      <c r="RD151" s="4"/>
      <c r="RE151" s="4"/>
      <c r="RF151" s="4"/>
      <c r="RG151" s="4"/>
      <c r="RH151" s="4"/>
      <c r="RI151" s="4"/>
      <c r="RJ151" s="4"/>
      <c r="RK151" s="4"/>
      <c r="RL151" s="4"/>
      <c r="RM151" s="4"/>
      <c r="RN151" s="4"/>
      <c r="RO151" s="4"/>
      <c r="RP151" s="4"/>
      <c r="RQ151" s="4"/>
      <c r="RR151" s="4"/>
      <c r="RS151" s="4"/>
      <c r="RT151" s="4"/>
      <c r="RU151" s="4"/>
      <c r="RV151" s="4"/>
      <c r="RW151" s="4"/>
      <c r="RX151" s="4"/>
      <c r="RY151" s="4"/>
      <c r="RZ151" s="4"/>
      <c r="SA151" s="4"/>
      <c r="SB151" s="4"/>
      <c r="SC151" s="4"/>
      <c r="SD151" s="4"/>
      <c r="SE151" s="4"/>
      <c r="SF151" s="4"/>
      <c r="SG151" s="4"/>
      <c r="SH151" s="4"/>
      <c r="SI151" s="4"/>
      <c r="SJ151" s="4"/>
      <c r="SK151" s="4"/>
      <c r="SL151" s="4"/>
      <c r="SM151" s="4"/>
      <c r="SN151" s="4"/>
      <c r="SO151" s="4"/>
      <c r="SP151" s="4"/>
      <c r="SQ151" s="4"/>
      <c r="SR151" s="4"/>
      <c r="SS151" s="4"/>
      <c r="ST151" s="4"/>
      <c r="SU151" s="4"/>
      <c r="SV151" s="4"/>
      <c r="SW151" s="4"/>
      <c r="SX151" s="4"/>
      <c r="SY151" s="4"/>
      <c r="SZ151" s="4"/>
      <c r="TA151" s="4"/>
      <c r="TB151" s="4"/>
      <c r="TC151" s="4"/>
      <c r="TD151" s="4"/>
      <c r="TE151" s="4"/>
      <c r="TF151" s="4"/>
      <c r="TG151" s="4"/>
      <c r="TH151" s="4"/>
      <c r="TI151" s="4"/>
      <c r="TJ151" s="4"/>
      <c r="TK151" s="4"/>
      <c r="TL151" s="4"/>
      <c r="TM151" s="4"/>
      <c r="TN151" s="4"/>
      <c r="TO151" s="4"/>
      <c r="TP151" s="4"/>
      <c r="TQ151" s="4"/>
      <c r="TR151" s="4"/>
      <c r="TS151" s="4"/>
      <c r="TT151" s="4"/>
      <c r="TU151" s="4"/>
      <c r="TV151" s="4"/>
      <c r="TW151" s="4"/>
      <c r="TX151" s="4"/>
      <c r="TY151" s="4"/>
      <c r="TZ151" s="4"/>
      <c r="UA151" s="4"/>
      <c r="UB151" s="4"/>
      <c r="UC151" s="4"/>
      <c r="UD151" s="4"/>
      <c r="UE151" s="4"/>
      <c r="UF151" s="4"/>
      <c r="UG151" s="4"/>
      <c r="UH151" s="4"/>
      <c r="UI151" s="4"/>
      <c r="UJ151" s="4"/>
      <c r="UK151" s="4"/>
      <c r="UL151" s="4"/>
      <c r="UM151" s="4"/>
      <c r="UN151" s="4"/>
      <c r="UO151" s="4"/>
      <c r="UP151" s="4"/>
      <c r="UQ151" s="4"/>
      <c r="UR151" s="4"/>
      <c r="US151" s="4"/>
      <c r="UT151" s="4"/>
      <c r="UU151" s="4"/>
      <c r="UV151" s="4"/>
      <c r="UW151" s="4"/>
      <c r="UX151" s="4"/>
      <c r="UY151" s="4"/>
      <c r="UZ151" s="4"/>
      <c r="VA151" s="4"/>
      <c r="VB151" s="4"/>
      <c r="VC151" s="4"/>
      <c r="VD151" s="4"/>
      <c r="VE151" s="4"/>
      <c r="VF151" s="4"/>
      <c r="VG151" s="4"/>
      <c r="VH151" s="4"/>
      <c r="VI151" s="4"/>
      <c r="VJ151" s="4"/>
      <c r="VK151" s="4"/>
      <c r="VL151" s="4"/>
      <c r="VM151" s="4"/>
      <c r="VN151" s="4"/>
    </row>
    <row r="152" spans="1:586"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4"/>
      <c r="KE152" s="4"/>
      <c r="KF152" s="4"/>
      <c r="KG152" s="4"/>
      <c r="KH152" s="4"/>
      <c r="KI152" s="4"/>
      <c r="KJ152" s="4"/>
      <c r="KK152" s="4"/>
      <c r="KL152" s="4"/>
      <c r="KM152" s="4"/>
      <c r="KN152" s="4"/>
      <c r="KO152" s="4"/>
      <c r="KP152" s="4"/>
      <c r="KQ152" s="4"/>
      <c r="KR152" s="4"/>
      <c r="KS152" s="4"/>
      <c r="KT152" s="4"/>
      <c r="KU152" s="4"/>
      <c r="KV152" s="4"/>
      <c r="KW152" s="4"/>
      <c r="KX152" s="4"/>
      <c r="KY152" s="4"/>
      <c r="KZ152" s="4"/>
      <c r="LA152" s="4"/>
      <c r="LB152" s="4"/>
      <c r="LC152" s="4"/>
      <c r="LD152" s="4"/>
      <c r="LE152" s="4"/>
      <c r="LF152" s="4"/>
      <c r="LG152" s="4"/>
      <c r="LH152" s="4"/>
      <c r="LI152" s="4"/>
      <c r="LJ152" s="4"/>
      <c r="LK152" s="4"/>
      <c r="LL152" s="4"/>
      <c r="LM152" s="4"/>
      <c r="LN152" s="4"/>
      <c r="LO152" s="4"/>
      <c r="LP152" s="4"/>
      <c r="LQ152" s="4"/>
      <c r="LR152" s="4"/>
      <c r="LS152" s="4"/>
      <c r="LT152" s="4"/>
      <c r="LU152" s="4"/>
      <c r="LV152" s="4"/>
      <c r="LW152" s="4"/>
      <c r="LX152" s="4"/>
      <c r="LY152" s="4"/>
      <c r="LZ152" s="4"/>
      <c r="MA152" s="4"/>
      <c r="MB152" s="4"/>
      <c r="MC152" s="4"/>
      <c r="MD152" s="4"/>
      <c r="ME152" s="4"/>
      <c r="MF152" s="4"/>
      <c r="MG152" s="4"/>
      <c r="MH152" s="4"/>
      <c r="MI152" s="4"/>
      <c r="MJ152" s="4"/>
      <c r="MK152" s="4"/>
      <c r="ML152" s="4"/>
      <c r="MM152" s="4"/>
      <c r="MN152" s="4"/>
      <c r="MO152" s="4"/>
      <c r="MP152" s="4"/>
      <c r="MQ152" s="4"/>
      <c r="MR152" s="4"/>
      <c r="MS152" s="4"/>
      <c r="MT152" s="4"/>
      <c r="MU152" s="4"/>
      <c r="MV152" s="4"/>
      <c r="MW152" s="4"/>
      <c r="MX152" s="4"/>
      <c r="MY152" s="4"/>
      <c r="MZ152" s="4"/>
      <c r="NA152" s="4"/>
      <c r="NB152" s="4"/>
      <c r="NC152" s="4"/>
      <c r="ND152" s="4"/>
      <c r="NE152" s="4"/>
      <c r="NF152" s="4"/>
      <c r="NG152" s="4"/>
      <c r="NH152" s="4"/>
      <c r="NI152" s="4"/>
      <c r="NJ152" s="4"/>
      <c r="NK152" s="4"/>
      <c r="NL152" s="4"/>
      <c r="NM152" s="4"/>
      <c r="NN152" s="4"/>
      <c r="NO152" s="4"/>
      <c r="NP152" s="4"/>
      <c r="NQ152" s="4"/>
      <c r="NR152" s="4"/>
      <c r="NS152" s="4"/>
      <c r="NT152" s="4"/>
      <c r="NU152" s="4"/>
      <c r="NV152" s="4"/>
      <c r="NW152" s="4"/>
      <c r="NX152" s="4"/>
      <c r="NY152" s="4"/>
      <c r="NZ152" s="4"/>
      <c r="OA152" s="4"/>
      <c r="OB152" s="4"/>
      <c r="OC152" s="4"/>
      <c r="OD152" s="4"/>
      <c r="OE152" s="4"/>
      <c r="OF152" s="4"/>
      <c r="OG152" s="4"/>
      <c r="OH152" s="4"/>
      <c r="OI152" s="4"/>
      <c r="OJ152" s="4"/>
      <c r="OK152" s="4"/>
      <c r="OL152" s="4"/>
      <c r="OM152" s="4"/>
      <c r="ON152" s="4"/>
      <c r="OO152" s="4"/>
      <c r="OP152" s="4"/>
      <c r="OQ152" s="4"/>
      <c r="OR152" s="4"/>
      <c r="OS152" s="4"/>
      <c r="OT152" s="4"/>
      <c r="OU152" s="4"/>
      <c r="OV152" s="4"/>
      <c r="OW152" s="4"/>
      <c r="OX152" s="4"/>
      <c r="OY152" s="4"/>
      <c r="OZ152" s="4"/>
      <c r="PA152" s="4"/>
      <c r="PB152" s="4"/>
      <c r="PC152" s="4"/>
      <c r="PD152" s="4"/>
      <c r="PE152" s="4"/>
      <c r="PF152" s="4"/>
      <c r="PG152" s="4"/>
      <c r="PH152" s="4"/>
      <c r="PI152" s="4"/>
      <c r="PJ152" s="4"/>
      <c r="PK152" s="4"/>
      <c r="PL152" s="4"/>
      <c r="PM152" s="4"/>
      <c r="PN152" s="4"/>
      <c r="PO152" s="4"/>
      <c r="PP152" s="4"/>
      <c r="PQ152" s="4"/>
      <c r="PR152" s="4"/>
      <c r="PS152" s="4"/>
      <c r="PT152" s="4"/>
      <c r="PU152" s="4"/>
      <c r="PV152" s="4"/>
      <c r="PW152" s="4"/>
      <c r="PX152" s="4"/>
      <c r="PY152" s="4"/>
      <c r="PZ152" s="4"/>
      <c r="QA152" s="4"/>
      <c r="QB152" s="4"/>
      <c r="QC152" s="4"/>
      <c r="QD152" s="4"/>
      <c r="QE152" s="4"/>
      <c r="QF152" s="4"/>
      <c r="QG152" s="4"/>
      <c r="QH152" s="4"/>
      <c r="QI152" s="4"/>
      <c r="QJ152" s="4"/>
      <c r="QK152" s="4"/>
      <c r="QL152" s="4"/>
      <c r="QM152" s="4"/>
      <c r="QN152" s="4"/>
      <c r="QO152" s="4"/>
      <c r="QP152" s="4"/>
      <c r="QQ152" s="4"/>
      <c r="QR152" s="4"/>
      <c r="QS152" s="4"/>
      <c r="QT152" s="4"/>
      <c r="QU152" s="4"/>
      <c r="QV152" s="4"/>
      <c r="QW152" s="4"/>
      <c r="QX152" s="4"/>
      <c r="QY152" s="4"/>
      <c r="QZ152" s="4"/>
      <c r="RA152" s="4"/>
      <c r="RB152" s="4"/>
      <c r="RC152" s="4"/>
      <c r="RD152" s="4"/>
      <c r="RE152" s="4"/>
      <c r="RF152" s="4"/>
      <c r="RG152" s="4"/>
      <c r="RH152" s="4"/>
      <c r="RI152" s="4"/>
      <c r="RJ152" s="4"/>
      <c r="RK152" s="4"/>
      <c r="RL152" s="4"/>
      <c r="RM152" s="4"/>
      <c r="RN152" s="4"/>
      <c r="RO152" s="4"/>
      <c r="RP152" s="4"/>
      <c r="RQ152" s="4"/>
      <c r="RR152" s="4"/>
      <c r="RS152" s="4"/>
      <c r="RT152" s="4"/>
      <c r="RU152" s="4"/>
      <c r="RV152" s="4"/>
      <c r="RW152" s="4"/>
      <c r="RX152" s="4"/>
      <c r="RY152" s="4"/>
      <c r="RZ152" s="4"/>
      <c r="SA152" s="4"/>
      <c r="SB152" s="4"/>
      <c r="SC152" s="4"/>
      <c r="SD152" s="4"/>
      <c r="SE152" s="4"/>
      <c r="SF152" s="4"/>
      <c r="SG152" s="4"/>
      <c r="SH152" s="4"/>
      <c r="SI152" s="4"/>
      <c r="SJ152" s="4"/>
      <c r="SK152" s="4"/>
      <c r="SL152" s="4"/>
      <c r="SM152" s="4"/>
      <c r="SN152" s="4"/>
      <c r="SO152" s="4"/>
      <c r="SP152" s="4"/>
      <c r="SQ152" s="4"/>
      <c r="SR152" s="4"/>
      <c r="SS152" s="4"/>
      <c r="ST152" s="4"/>
      <c r="SU152" s="4"/>
      <c r="SV152" s="4"/>
      <c r="SW152" s="4"/>
      <c r="SX152" s="4"/>
      <c r="SY152" s="4"/>
      <c r="SZ152" s="4"/>
      <c r="TA152" s="4"/>
      <c r="TB152" s="4"/>
      <c r="TC152" s="4"/>
      <c r="TD152" s="4"/>
      <c r="TE152" s="4"/>
      <c r="TF152" s="4"/>
      <c r="TG152" s="4"/>
      <c r="TH152" s="4"/>
      <c r="TI152" s="4"/>
      <c r="TJ152" s="4"/>
      <c r="TK152" s="4"/>
      <c r="TL152" s="4"/>
      <c r="TM152" s="4"/>
      <c r="TN152" s="4"/>
      <c r="TO152" s="4"/>
      <c r="TP152" s="4"/>
      <c r="TQ152" s="4"/>
      <c r="TR152" s="4"/>
      <c r="TS152" s="4"/>
      <c r="TT152" s="4"/>
      <c r="TU152" s="4"/>
      <c r="TV152" s="4"/>
      <c r="TW152" s="4"/>
      <c r="TX152" s="4"/>
      <c r="TY152" s="4"/>
      <c r="TZ152" s="4"/>
      <c r="UA152" s="4"/>
      <c r="UB152" s="4"/>
      <c r="UC152" s="4"/>
      <c r="UD152" s="4"/>
      <c r="UE152" s="4"/>
      <c r="UF152" s="4"/>
      <c r="UG152" s="4"/>
      <c r="UH152" s="4"/>
      <c r="UI152" s="4"/>
      <c r="UJ152" s="4"/>
      <c r="UK152" s="4"/>
      <c r="UL152" s="4"/>
      <c r="UM152" s="4"/>
      <c r="UN152" s="4"/>
      <c r="UO152" s="4"/>
      <c r="UP152" s="4"/>
      <c r="UQ152" s="4"/>
      <c r="UR152" s="4"/>
      <c r="US152" s="4"/>
      <c r="UT152" s="4"/>
      <c r="UU152" s="4"/>
      <c r="UV152" s="4"/>
      <c r="UW152" s="4"/>
      <c r="UX152" s="4"/>
      <c r="UY152" s="4"/>
      <c r="UZ152" s="4"/>
      <c r="VA152" s="4"/>
      <c r="VB152" s="4"/>
      <c r="VC152" s="4"/>
      <c r="VD152" s="4"/>
      <c r="VE152" s="4"/>
      <c r="VF152" s="4"/>
      <c r="VG152" s="4"/>
      <c r="VH152" s="4"/>
      <c r="VI152" s="4"/>
      <c r="VJ152" s="4"/>
      <c r="VK152" s="4"/>
      <c r="VL152" s="4"/>
      <c r="VM152" s="4"/>
      <c r="VN152" s="4"/>
    </row>
    <row r="153" spans="1:586"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/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/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4"/>
      <c r="LD153" s="4"/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/>
      <c r="LR153" s="4"/>
      <c r="LS153" s="4"/>
      <c r="LT153" s="4"/>
      <c r="LU153" s="4"/>
      <c r="LV153" s="4"/>
      <c r="LW153" s="4"/>
      <c r="LX153" s="4"/>
      <c r="LY153" s="4"/>
      <c r="LZ153" s="4"/>
      <c r="MA153" s="4"/>
      <c r="MB153" s="4"/>
      <c r="MC153" s="4"/>
      <c r="MD153" s="4"/>
      <c r="ME153" s="4"/>
      <c r="MF153" s="4"/>
      <c r="MG153" s="4"/>
      <c r="MH153" s="4"/>
      <c r="MI153" s="4"/>
      <c r="MJ153" s="4"/>
      <c r="MK153" s="4"/>
      <c r="ML153" s="4"/>
      <c r="MM153" s="4"/>
      <c r="MN153" s="4"/>
      <c r="MO153" s="4"/>
      <c r="MP153" s="4"/>
      <c r="MQ153" s="4"/>
      <c r="MR153" s="4"/>
      <c r="MS153" s="4"/>
      <c r="MT153" s="4"/>
      <c r="MU153" s="4"/>
      <c r="MV153" s="4"/>
      <c r="MW153" s="4"/>
      <c r="MX153" s="4"/>
      <c r="MY153" s="4"/>
      <c r="MZ153" s="4"/>
      <c r="NA153" s="4"/>
      <c r="NB153" s="4"/>
      <c r="NC153" s="4"/>
      <c r="ND153" s="4"/>
      <c r="NE153" s="4"/>
      <c r="NF153" s="4"/>
      <c r="NG153" s="4"/>
      <c r="NH153" s="4"/>
      <c r="NI153" s="4"/>
      <c r="NJ153" s="4"/>
      <c r="NK153" s="4"/>
      <c r="NL153" s="4"/>
      <c r="NM153" s="4"/>
      <c r="NN153" s="4"/>
      <c r="NO153" s="4"/>
      <c r="NP153" s="4"/>
      <c r="NQ153" s="4"/>
      <c r="NR153" s="4"/>
      <c r="NS153" s="4"/>
      <c r="NT153" s="4"/>
      <c r="NU153" s="4"/>
      <c r="NV153" s="4"/>
      <c r="NW153" s="4"/>
      <c r="NX153" s="4"/>
      <c r="NY153" s="4"/>
      <c r="NZ153" s="4"/>
      <c r="OA153" s="4"/>
      <c r="OB153" s="4"/>
      <c r="OC153" s="4"/>
      <c r="OD153" s="4"/>
      <c r="OE153" s="4"/>
      <c r="OF153" s="4"/>
      <c r="OG153" s="4"/>
      <c r="OH153" s="4"/>
      <c r="OI153" s="4"/>
      <c r="OJ153" s="4"/>
      <c r="OK153" s="4"/>
      <c r="OL153" s="4"/>
      <c r="OM153" s="4"/>
      <c r="ON153" s="4"/>
      <c r="OO153" s="4"/>
      <c r="OP153" s="4"/>
      <c r="OQ153" s="4"/>
      <c r="OR153" s="4"/>
      <c r="OS153" s="4"/>
      <c r="OT153" s="4"/>
      <c r="OU153" s="4"/>
      <c r="OV153" s="4"/>
      <c r="OW153" s="4"/>
      <c r="OX153" s="4"/>
      <c r="OY153" s="4"/>
      <c r="OZ153" s="4"/>
      <c r="PA153" s="4"/>
      <c r="PB153" s="4"/>
      <c r="PC153" s="4"/>
      <c r="PD153" s="4"/>
      <c r="PE153" s="4"/>
      <c r="PF153" s="4"/>
      <c r="PG153" s="4"/>
      <c r="PH153" s="4"/>
      <c r="PI153" s="4"/>
      <c r="PJ153" s="4"/>
      <c r="PK153" s="4"/>
      <c r="PL153" s="4"/>
      <c r="PM153" s="4"/>
      <c r="PN153" s="4"/>
      <c r="PO153" s="4"/>
      <c r="PP153" s="4"/>
      <c r="PQ153" s="4"/>
      <c r="PR153" s="4"/>
      <c r="PS153" s="4"/>
      <c r="PT153" s="4"/>
      <c r="PU153" s="4"/>
      <c r="PV153" s="4"/>
      <c r="PW153" s="4"/>
      <c r="PX153" s="4"/>
      <c r="PY153" s="4"/>
      <c r="PZ153" s="4"/>
      <c r="QA153" s="4"/>
      <c r="QB153" s="4"/>
      <c r="QC153" s="4"/>
      <c r="QD153" s="4"/>
      <c r="QE153" s="4"/>
      <c r="QF153" s="4"/>
      <c r="QG153" s="4"/>
      <c r="QH153" s="4"/>
      <c r="QI153" s="4"/>
      <c r="QJ153" s="4"/>
      <c r="QK153" s="4"/>
      <c r="QL153" s="4"/>
      <c r="QM153" s="4"/>
      <c r="QN153" s="4"/>
      <c r="QO153" s="4"/>
      <c r="QP153" s="4"/>
      <c r="QQ153" s="4"/>
      <c r="QR153" s="4"/>
      <c r="QS153" s="4"/>
      <c r="QT153" s="4"/>
      <c r="QU153" s="4"/>
      <c r="QV153" s="4"/>
      <c r="QW153" s="4"/>
      <c r="QX153" s="4"/>
      <c r="QY153" s="4"/>
      <c r="QZ153" s="4"/>
      <c r="RA153" s="4"/>
      <c r="RB153" s="4"/>
      <c r="RC153" s="4"/>
      <c r="RD153" s="4"/>
      <c r="RE153" s="4"/>
      <c r="RF153" s="4"/>
      <c r="RG153" s="4"/>
      <c r="RH153" s="4"/>
      <c r="RI153" s="4"/>
      <c r="RJ153" s="4"/>
      <c r="RK153" s="4"/>
      <c r="RL153" s="4"/>
      <c r="RM153" s="4"/>
      <c r="RN153" s="4"/>
      <c r="RO153" s="4"/>
      <c r="RP153" s="4"/>
      <c r="RQ153" s="4"/>
      <c r="RR153" s="4"/>
      <c r="RS153" s="4"/>
      <c r="RT153" s="4"/>
      <c r="RU153" s="4"/>
      <c r="RV153" s="4"/>
      <c r="RW153" s="4"/>
      <c r="RX153" s="4"/>
      <c r="RY153" s="4"/>
      <c r="RZ153" s="4"/>
      <c r="SA153" s="4"/>
      <c r="SB153" s="4"/>
      <c r="SC153" s="4"/>
      <c r="SD153" s="4"/>
      <c r="SE153" s="4"/>
      <c r="SF153" s="4"/>
      <c r="SG153" s="4"/>
      <c r="SH153" s="4"/>
      <c r="SI153" s="4"/>
      <c r="SJ153" s="4"/>
      <c r="SK153" s="4"/>
      <c r="SL153" s="4"/>
      <c r="SM153" s="4"/>
      <c r="SN153" s="4"/>
      <c r="SO153" s="4"/>
      <c r="SP153" s="4"/>
      <c r="SQ153" s="4"/>
      <c r="SR153" s="4"/>
      <c r="SS153" s="4"/>
      <c r="ST153" s="4"/>
      <c r="SU153" s="4"/>
      <c r="SV153" s="4"/>
      <c r="SW153" s="4"/>
      <c r="SX153" s="4"/>
      <c r="SY153" s="4"/>
      <c r="SZ153" s="4"/>
      <c r="TA153" s="4"/>
      <c r="TB153" s="4"/>
      <c r="TC153" s="4"/>
      <c r="TD153" s="4"/>
      <c r="TE153" s="4"/>
      <c r="TF153" s="4"/>
      <c r="TG153" s="4"/>
      <c r="TH153" s="4"/>
      <c r="TI153" s="4"/>
      <c r="TJ153" s="4"/>
      <c r="TK153" s="4"/>
      <c r="TL153" s="4"/>
      <c r="TM153" s="4"/>
      <c r="TN153" s="4"/>
      <c r="TO153" s="4"/>
      <c r="TP153" s="4"/>
      <c r="TQ153" s="4"/>
      <c r="TR153" s="4"/>
      <c r="TS153" s="4"/>
      <c r="TT153" s="4"/>
      <c r="TU153" s="4"/>
      <c r="TV153" s="4"/>
      <c r="TW153" s="4"/>
      <c r="TX153" s="4"/>
      <c r="TY153" s="4"/>
      <c r="TZ153" s="4"/>
      <c r="UA153" s="4"/>
      <c r="UB153" s="4"/>
      <c r="UC153" s="4"/>
      <c r="UD153" s="4"/>
      <c r="UE153" s="4"/>
      <c r="UF153" s="4"/>
      <c r="UG153" s="4"/>
      <c r="UH153" s="4"/>
      <c r="UI153" s="4"/>
      <c r="UJ153" s="4"/>
      <c r="UK153" s="4"/>
      <c r="UL153" s="4"/>
      <c r="UM153" s="4"/>
      <c r="UN153" s="4"/>
      <c r="UO153" s="4"/>
      <c r="UP153" s="4"/>
      <c r="UQ153" s="4"/>
      <c r="UR153" s="4"/>
      <c r="US153" s="4"/>
      <c r="UT153" s="4"/>
      <c r="UU153" s="4"/>
      <c r="UV153" s="4"/>
      <c r="UW153" s="4"/>
      <c r="UX153" s="4"/>
      <c r="UY153" s="4"/>
      <c r="UZ153" s="4"/>
      <c r="VA153" s="4"/>
      <c r="VB153" s="4"/>
      <c r="VC153" s="4"/>
      <c r="VD153" s="4"/>
      <c r="VE153" s="4"/>
      <c r="VF153" s="4"/>
      <c r="VG153" s="4"/>
      <c r="VH153" s="4"/>
      <c r="VI153" s="4"/>
      <c r="VJ153" s="4"/>
      <c r="VK153" s="4"/>
      <c r="VL153" s="4"/>
      <c r="VM153" s="4"/>
      <c r="VN153" s="4"/>
    </row>
    <row r="154" spans="1:586"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/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4"/>
      <c r="KE154" s="4"/>
      <c r="KF154" s="4"/>
      <c r="KG154" s="4"/>
      <c r="KH154" s="4"/>
      <c r="KI154" s="4"/>
      <c r="KJ154" s="4"/>
      <c r="KK154" s="4"/>
      <c r="KL154" s="4"/>
      <c r="KM154" s="4"/>
      <c r="KN154" s="4"/>
      <c r="KO154" s="4"/>
      <c r="KP154" s="4"/>
      <c r="KQ154" s="4"/>
      <c r="KR154" s="4"/>
      <c r="KS154" s="4"/>
      <c r="KT154" s="4"/>
      <c r="KU154" s="4"/>
      <c r="KV154" s="4"/>
      <c r="KW154" s="4"/>
      <c r="KX154" s="4"/>
      <c r="KY154" s="4"/>
      <c r="KZ154" s="4"/>
      <c r="LA154" s="4"/>
      <c r="LB154" s="4"/>
      <c r="LC154" s="4"/>
      <c r="LD154" s="4"/>
      <c r="LE154" s="4"/>
      <c r="LF154" s="4"/>
      <c r="LG154" s="4"/>
      <c r="LH154" s="4"/>
      <c r="LI154" s="4"/>
      <c r="LJ154" s="4"/>
      <c r="LK154" s="4"/>
      <c r="LL154" s="4"/>
      <c r="LM154" s="4"/>
      <c r="LN154" s="4"/>
      <c r="LO154" s="4"/>
      <c r="LP154" s="4"/>
      <c r="LQ154" s="4"/>
      <c r="LR154" s="4"/>
      <c r="LS154" s="4"/>
      <c r="LT154" s="4"/>
      <c r="LU154" s="4"/>
      <c r="LV154" s="4"/>
      <c r="LW154" s="4"/>
      <c r="LX154" s="4"/>
      <c r="LY154" s="4"/>
      <c r="LZ154" s="4"/>
      <c r="MA154" s="4"/>
      <c r="MB154" s="4"/>
      <c r="MC154" s="4"/>
      <c r="MD154" s="4"/>
      <c r="ME154" s="4"/>
      <c r="MF154" s="4"/>
      <c r="MG154" s="4"/>
      <c r="MH154" s="4"/>
      <c r="MI154" s="4"/>
      <c r="MJ154" s="4"/>
      <c r="MK154" s="4"/>
      <c r="ML154" s="4"/>
      <c r="MM154" s="4"/>
      <c r="MN154" s="4"/>
      <c r="MO154" s="4"/>
      <c r="MP154" s="4"/>
      <c r="MQ154" s="4"/>
      <c r="MR154" s="4"/>
      <c r="MS154" s="4"/>
      <c r="MT154" s="4"/>
      <c r="MU154" s="4"/>
      <c r="MV154" s="4"/>
      <c r="MW154" s="4"/>
      <c r="MX154" s="4"/>
      <c r="MY154" s="4"/>
      <c r="MZ154" s="4"/>
      <c r="NA154" s="4"/>
      <c r="NB154" s="4"/>
      <c r="NC154" s="4"/>
      <c r="ND154" s="4"/>
      <c r="NE154" s="4"/>
      <c r="NF154" s="4"/>
      <c r="NG154" s="4"/>
      <c r="NH154" s="4"/>
      <c r="NI154" s="4"/>
      <c r="NJ154" s="4"/>
      <c r="NK154" s="4"/>
      <c r="NL154" s="4"/>
      <c r="NM154" s="4"/>
      <c r="NN154" s="4"/>
      <c r="NO154" s="4"/>
      <c r="NP154" s="4"/>
      <c r="NQ154" s="4"/>
      <c r="NR154" s="4"/>
      <c r="NS154" s="4"/>
      <c r="NT154" s="4"/>
      <c r="NU154" s="4"/>
      <c r="NV154" s="4"/>
      <c r="NW154" s="4"/>
      <c r="NX154" s="4"/>
      <c r="NY154" s="4"/>
      <c r="NZ154" s="4"/>
      <c r="OA154" s="4"/>
      <c r="OB154" s="4"/>
      <c r="OC154" s="4"/>
      <c r="OD154" s="4"/>
      <c r="OE154" s="4"/>
      <c r="OF154" s="4"/>
      <c r="OG154" s="4"/>
      <c r="OH154" s="4"/>
      <c r="OI154" s="4"/>
      <c r="OJ154" s="4"/>
      <c r="OK154" s="4"/>
      <c r="OL154" s="4"/>
      <c r="OM154" s="4"/>
      <c r="ON154" s="4"/>
      <c r="OO154" s="4"/>
      <c r="OP154" s="4"/>
      <c r="OQ154" s="4"/>
      <c r="OR154" s="4"/>
      <c r="OS154" s="4"/>
      <c r="OT154" s="4"/>
      <c r="OU154" s="4"/>
      <c r="OV154" s="4"/>
      <c r="OW154" s="4"/>
      <c r="OX154" s="4"/>
      <c r="OY154" s="4"/>
      <c r="OZ154" s="4"/>
      <c r="PA154" s="4"/>
      <c r="PB154" s="4"/>
      <c r="PC154" s="4"/>
      <c r="PD154" s="4"/>
      <c r="PE154" s="4"/>
      <c r="PF154" s="4"/>
      <c r="PG154" s="4"/>
      <c r="PH154" s="4"/>
      <c r="PI154" s="4"/>
      <c r="PJ154" s="4"/>
      <c r="PK154" s="4"/>
      <c r="PL154" s="4"/>
      <c r="PM154" s="4"/>
      <c r="PN154" s="4"/>
      <c r="PO154" s="4"/>
      <c r="PP154" s="4"/>
      <c r="PQ154" s="4"/>
      <c r="PR154" s="4"/>
      <c r="PS154" s="4"/>
      <c r="PT154" s="4"/>
      <c r="PU154" s="4"/>
      <c r="PV154" s="4"/>
      <c r="PW154" s="4"/>
      <c r="PX154" s="4"/>
      <c r="PY154" s="4"/>
      <c r="PZ154" s="4"/>
      <c r="QA154" s="4"/>
      <c r="QB154" s="4"/>
      <c r="QC154" s="4"/>
      <c r="QD154" s="4"/>
      <c r="QE154" s="4"/>
      <c r="QF154" s="4"/>
      <c r="QG154" s="4"/>
      <c r="QH154" s="4"/>
      <c r="QI154" s="4"/>
      <c r="QJ154" s="4"/>
      <c r="QK154" s="4"/>
      <c r="QL154" s="4"/>
      <c r="QM154" s="4"/>
      <c r="QN154" s="4"/>
      <c r="QO154" s="4"/>
      <c r="QP154" s="4"/>
      <c r="QQ154" s="4"/>
      <c r="QR154" s="4"/>
      <c r="QS154" s="4"/>
      <c r="QT154" s="4"/>
      <c r="QU154" s="4"/>
      <c r="QV154" s="4"/>
      <c r="QW154" s="4"/>
      <c r="QX154" s="4"/>
      <c r="QY154" s="4"/>
      <c r="QZ154" s="4"/>
      <c r="RA154" s="4"/>
      <c r="RB154" s="4"/>
      <c r="RC154" s="4"/>
      <c r="RD154" s="4"/>
      <c r="RE154" s="4"/>
      <c r="RF154" s="4"/>
      <c r="RG154" s="4"/>
      <c r="RH154" s="4"/>
      <c r="RI154" s="4"/>
      <c r="RJ154" s="4"/>
      <c r="RK154" s="4"/>
      <c r="RL154" s="4"/>
      <c r="RM154" s="4"/>
      <c r="RN154" s="4"/>
      <c r="RO154" s="4"/>
      <c r="RP154" s="4"/>
      <c r="RQ154" s="4"/>
      <c r="RR154" s="4"/>
      <c r="RS154" s="4"/>
      <c r="RT154" s="4"/>
      <c r="RU154" s="4"/>
      <c r="RV154" s="4"/>
      <c r="RW154" s="4"/>
      <c r="RX154" s="4"/>
      <c r="RY154" s="4"/>
      <c r="RZ154" s="4"/>
      <c r="SA154" s="4"/>
      <c r="SB154" s="4"/>
      <c r="SC154" s="4"/>
      <c r="SD154" s="4"/>
      <c r="SE154" s="4"/>
      <c r="SF154" s="4"/>
      <c r="SG154" s="4"/>
      <c r="SH154" s="4"/>
      <c r="SI154" s="4"/>
      <c r="SJ154" s="4"/>
      <c r="SK154" s="4"/>
      <c r="SL154" s="4"/>
      <c r="SM154" s="4"/>
      <c r="SN154" s="4"/>
      <c r="SO154" s="4"/>
      <c r="SP154" s="4"/>
      <c r="SQ154" s="4"/>
      <c r="SR154" s="4"/>
      <c r="SS154" s="4"/>
      <c r="ST154" s="4"/>
      <c r="SU154" s="4"/>
      <c r="SV154" s="4"/>
      <c r="SW154" s="4"/>
      <c r="SX154" s="4"/>
      <c r="SY154" s="4"/>
      <c r="SZ154" s="4"/>
      <c r="TA154" s="4"/>
      <c r="TB154" s="4"/>
      <c r="TC154" s="4"/>
      <c r="TD154" s="4"/>
      <c r="TE154" s="4"/>
      <c r="TF154" s="4"/>
      <c r="TG154" s="4"/>
      <c r="TH154" s="4"/>
      <c r="TI154" s="4"/>
      <c r="TJ154" s="4"/>
      <c r="TK154" s="4"/>
      <c r="TL154" s="4"/>
      <c r="TM154" s="4"/>
      <c r="TN154" s="4"/>
      <c r="TO154" s="4"/>
      <c r="TP154" s="4"/>
      <c r="TQ154" s="4"/>
      <c r="TR154" s="4"/>
      <c r="TS154" s="4"/>
      <c r="TT154" s="4"/>
      <c r="TU154" s="4"/>
      <c r="TV154" s="4"/>
      <c r="TW154" s="4"/>
      <c r="TX154" s="4"/>
      <c r="TY154" s="4"/>
      <c r="TZ154" s="4"/>
      <c r="UA154" s="4"/>
      <c r="UB154" s="4"/>
      <c r="UC154" s="4"/>
      <c r="UD154" s="4"/>
      <c r="UE154" s="4"/>
      <c r="UF154" s="4"/>
      <c r="UG154" s="4"/>
      <c r="UH154" s="4"/>
      <c r="UI154" s="4"/>
      <c r="UJ154" s="4"/>
      <c r="UK154" s="4"/>
      <c r="UL154" s="4"/>
      <c r="UM154" s="4"/>
      <c r="UN154" s="4"/>
      <c r="UO154" s="4"/>
      <c r="UP154" s="4"/>
      <c r="UQ154" s="4"/>
      <c r="UR154" s="4"/>
      <c r="US154" s="4"/>
      <c r="UT154" s="4"/>
      <c r="UU154" s="4"/>
      <c r="UV154" s="4"/>
      <c r="UW154" s="4"/>
      <c r="UX154" s="4"/>
      <c r="UY154" s="4"/>
      <c r="UZ154" s="4"/>
      <c r="VA154" s="4"/>
      <c r="VB154" s="4"/>
      <c r="VC154" s="4"/>
      <c r="VD154" s="4"/>
      <c r="VE154" s="4"/>
      <c r="VF154" s="4"/>
      <c r="VG154" s="4"/>
      <c r="VH154" s="4"/>
      <c r="VI154" s="4"/>
      <c r="VJ154" s="4"/>
      <c r="VK154" s="4"/>
      <c r="VL154" s="4"/>
      <c r="VM154" s="4"/>
      <c r="VN154" s="4"/>
    </row>
    <row r="155" spans="1:586"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/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/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4"/>
      <c r="KE155" s="4"/>
      <c r="KF155" s="4"/>
      <c r="KG155" s="4"/>
      <c r="KH155" s="4"/>
      <c r="KI155" s="4"/>
      <c r="KJ155" s="4"/>
      <c r="KK155" s="4"/>
      <c r="KL155" s="4"/>
      <c r="KM155" s="4"/>
      <c r="KN155" s="4"/>
      <c r="KO155" s="4"/>
      <c r="KP155" s="4"/>
      <c r="KQ155" s="4"/>
      <c r="KR155" s="4"/>
      <c r="KS155" s="4"/>
      <c r="KT155" s="4"/>
      <c r="KU155" s="4"/>
      <c r="KV155" s="4"/>
      <c r="KW155" s="4"/>
      <c r="KX155" s="4"/>
      <c r="KY155" s="4"/>
      <c r="KZ155" s="4"/>
      <c r="LA155" s="4"/>
      <c r="LB155" s="4"/>
      <c r="LC155" s="4"/>
      <c r="LD155" s="4"/>
      <c r="LE155" s="4"/>
      <c r="LF155" s="4"/>
      <c r="LG155" s="4"/>
      <c r="LH155" s="4"/>
      <c r="LI155" s="4"/>
      <c r="LJ155" s="4"/>
      <c r="LK155" s="4"/>
      <c r="LL155" s="4"/>
      <c r="LM155" s="4"/>
      <c r="LN155" s="4"/>
      <c r="LO155" s="4"/>
      <c r="LP155" s="4"/>
      <c r="LQ155" s="4"/>
      <c r="LR155" s="4"/>
      <c r="LS155" s="4"/>
      <c r="LT155" s="4"/>
      <c r="LU155" s="4"/>
      <c r="LV155" s="4"/>
      <c r="LW155" s="4"/>
      <c r="LX155" s="4"/>
      <c r="LY155" s="4"/>
      <c r="LZ155" s="4"/>
      <c r="MA155" s="4"/>
      <c r="MB155" s="4"/>
      <c r="MC155" s="4"/>
      <c r="MD155" s="4"/>
      <c r="ME155" s="4"/>
      <c r="MF155" s="4"/>
      <c r="MG155" s="4"/>
      <c r="MH155" s="4"/>
      <c r="MI155" s="4"/>
      <c r="MJ155" s="4"/>
      <c r="MK155" s="4"/>
      <c r="ML155" s="4"/>
      <c r="MM155" s="4"/>
      <c r="MN155" s="4"/>
      <c r="MO155" s="4"/>
      <c r="MP155" s="4"/>
      <c r="MQ155" s="4"/>
      <c r="MR155" s="4"/>
      <c r="MS155" s="4"/>
      <c r="MT155" s="4"/>
      <c r="MU155" s="4"/>
      <c r="MV155" s="4"/>
      <c r="MW155" s="4"/>
      <c r="MX155" s="4"/>
      <c r="MY155" s="4"/>
      <c r="MZ155" s="4"/>
      <c r="NA155" s="4"/>
      <c r="NB155" s="4"/>
      <c r="NC155" s="4"/>
      <c r="ND155" s="4"/>
      <c r="NE155" s="4"/>
      <c r="NF155" s="4"/>
      <c r="NG155" s="4"/>
      <c r="NH155" s="4"/>
      <c r="NI155" s="4"/>
      <c r="NJ155" s="4"/>
      <c r="NK155" s="4"/>
      <c r="NL155" s="4"/>
      <c r="NM155" s="4"/>
      <c r="NN155" s="4"/>
      <c r="NO155" s="4"/>
      <c r="NP155" s="4"/>
      <c r="NQ155" s="4"/>
      <c r="NR155" s="4"/>
      <c r="NS155" s="4"/>
      <c r="NT155" s="4"/>
      <c r="NU155" s="4"/>
      <c r="NV155" s="4"/>
      <c r="NW155" s="4"/>
      <c r="NX155" s="4"/>
      <c r="NY155" s="4"/>
      <c r="NZ155" s="4"/>
      <c r="OA155" s="4"/>
      <c r="OB155" s="4"/>
      <c r="OC155" s="4"/>
      <c r="OD155" s="4"/>
      <c r="OE155" s="4"/>
      <c r="OF155" s="4"/>
      <c r="OG155" s="4"/>
      <c r="OH155" s="4"/>
      <c r="OI155" s="4"/>
      <c r="OJ155" s="4"/>
      <c r="OK155" s="4"/>
      <c r="OL155" s="4"/>
      <c r="OM155" s="4"/>
      <c r="ON155" s="4"/>
      <c r="OO155" s="4"/>
      <c r="OP155" s="4"/>
      <c r="OQ155" s="4"/>
      <c r="OR155" s="4"/>
      <c r="OS155" s="4"/>
      <c r="OT155" s="4"/>
      <c r="OU155" s="4"/>
      <c r="OV155" s="4"/>
      <c r="OW155" s="4"/>
      <c r="OX155" s="4"/>
      <c r="OY155" s="4"/>
      <c r="OZ155" s="4"/>
      <c r="PA155" s="4"/>
      <c r="PB155" s="4"/>
      <c r="PC155" s="4"/>
      <c r="PD155" s="4"/>
      <c r="PE155" s="4"/>
      <c r="PF155" s="4"/>
      <c r="PG155" s="4"/>
      <c r="PH155" s="4"/>
      <c r="PI155" s="4"/>
      <c r="PJ155" s="4"/>
      <c r="PK155" s="4"/>
      <c r="PL155" s="4"/>
      <c r="PM155" s="4"/>
      <c r="PN155" s="4"/>
      <c r="PO155" s="4"/>
      <c r="PP155" s="4"/>
      <c r="PQ155" s="4"/>
      <c r="PR155" s="4"/>
      <c r="PS155" s="4"/>
      <c r="PT155" s="4"/>
      <c r="PU155" s="4"/>
      <c r="PV155" s="4"/>
      <c r="PW155" s="4"/>
      <c r="PX155" s="4"/>
      <c r="PY155" s="4"/>
      <c r="PZ155" s="4"/>
      <c r="QA155" s="4"/>
      <c r="QB155" s="4"/>
      <c r="QC155" s="4"/>
      <c r="QD155" s="4"/>
      <c r="QE155" s="4"/>
      <c r="QF155" s="4"/>
      <c r="QG155" s="4"/>
      <c r="QH155" s="4"/>
      <c r="QI155" s="4"/>
      <c r="QJ155" s="4"/>
      <c r="QK155" s="4"/>
      <c r="QL155" s="4"/>
      <c r="QM155" s="4"/>
      <c r="QN155" s="4"/>
      <c r="QO155" s="4"/>
      <c r="QP155" s="4"/>
      <c r="QQ155" s="4"/>
      <c r="QR155" s="4"/>
      <c r="QS155" s="4"/>
      <c r="QT155" s="4"/>
      <c r="QU155" s="4"/>
      <c r="QV155" s="4"/>
      <c r="QW155" s="4"/>
      <c r="QX155" s="4"/>
      <c r="QY155" s="4"/>
      <c r="QZ155" s="4"/>
      <c r="RA155" s="4"/>
      <c r="RB155" s="4"/>
      <c r="RC155" s="4"/>
      <c r="RD155" s="4"/>
      <c r="RE155" s="4"/>
      <c r="RF155" s="4"/>
      <c r="RG155" s="4"/>
      <c r="RH155" s="4"/>
      <c r="RI155" s="4"/>
      <c r="RJ155" s="4"/>
      <c r="RK155" s="4"/>
      <c r="RL155" s="4"/>
      <c r="RM155" s="4"/>
      <c r="RN155" s="4"/>
      <c r="RO155" s="4"/>
      <c r="RP155" s="4"/>
      <c r="RQ155" s="4"/>
      <c r="RR155" s="4"/>
      <c r="RS155" s="4"/>
      <c r="RT155" s="4"/>
      <c r="RU155" s="4"/>
      <c r="RV155" s="4"/>
      <c r="RW155" s="4"/>
      <c r="RX155" s="4"/>
      <c r="RY155" s="4"/>
      <c r="RZ155" s="4"/>
      <c r="SA155" s="4"/>
      <c r="SB155" s="4"/>
      <c r="SC155" s="4"/>
      <c r="SD155" s="4"/>
      <c r="SE155" s="4"/>
      <c r="SF155" s="4"/>
      <c r="SG155" s="4"/>
      <c r="SH155" s="4"/>
      <c r="SI155" s="4"/>
      <c r="SJ155" s="4"/>
      <c r="SK155" s="4"/>
      <c r="SL155" s="4"/>
      <c r="SM155" s="4"/>
      <c r="SN155" s="4"/>
      <c r="SO155" s="4"/>
      <c r="SP155" s="4"/>
      <c r="SQ155" s="4"/>
      <c r="SR155" s="4"/>
      <c r="SS155" s="4"/>
      <c r="ST155" s="4"/>
      <c r="SU155" s="4"/>
      <c r="SV155" s="4"/>
      <c r="SW155" s="4"/>
      <c r="SX155" s="4"/>
      <c r="SY155" s="4"/>
      <c r="SZ155" s="4"/>
      <c r="TA155" s="4"/>
      <c r="TB155" s="4"/>
      <c r="TC155" s="4"/>
      <c r="TD155" s="4"/>
      <c r="TE155" s="4"/>
      <c r="TF155" s="4"/>
      <c r="TG155" s="4"/>
      <c r="TH155" s="4"/>
      <c r="TI155" s="4"/>
      <c r="TJ155" s="4"/>
      <c r="TK155" s="4"/>
      <c r="TL155" s="4"/>
      <c r="TM155" s="4"/>
      <c r="TN155" s="4"/>
      <c r="TO155" s="4"/>
      <c r="TP155" s="4"/>
      <c r="TQ155" s="4"/>
      <c r="TR155" s="4"/>
      <c r="TS155" s="4"/>
      <c r="TT155" s="4"/>
      <c r="TU155" s="4"/>
      <c r="TV155" s="4"/>
      <c r="TW155" s="4"/>
      <c r="TX155" s="4"/>
      <c r="TY155" s="4"/>
      <c r="TZ155" s="4"/>
      <c r="UA155" s="4"/>
      <c r="UB155" s="4"/>
      <c r="UC155" s="4"/>
      <c r="UD155" s="4"/>
      <c r="UE155" s="4"/>
      <c r="UF155" s="4"/>
      <c r="UG155" s="4"/>
      <c r="UH155" s="4"/>
      <c r="UI155" s="4"/>
      <c r="UJ155" s="4"/>
      <c r="UK155" s="4"/>
      <c r="UL155" s="4"/>
      <c r="UM155" s="4"/>
      <c r="UN155" s="4"/>
      <c r="UO155" s="4"/>
      <c r="UP155" s="4"/>
      <c r="UQ155" s="4"/>
      <c r="UR155" s="4"/>
      <c r="US155" s="4"/>
      <c r="UT155" s="4"/>
      <c r="UU155" s="4"/>
      <c r="UV155" s="4"/>
      <c r="UW155" s="4"/>
      <c r="UX155" s="4"/>
      <c r="UY155" s="4"/>
      <c r="UZ155" s="4"/>
      <c r="VA155" s="4"/>
      <c r="VB155" s="4"/>
      <c r="VC155" s="4"/>
      <c r="VD155" s="4"/>
      <c r="VE155" s="4"/>
      <c r="VF155" s="4"/>
      <c r="VG155" s="4"/>
      <c r="VH155" s="4"/>
      <c r="VI155" s="4"/>
      <c r="VJ155" s="4"/>
      <c r="VK155" s="4"/>
      <c r="VL155" s="4"/>
      <c r="VM155" s="4"/>
      <c r="VN155" s="4"/>
    </row>
    <row r="156" spans="1:586"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4"/>
      <c r="KE156" s="4"/>
      <c r="KF156" s="4"/>
      <c r="KG156" s="4"/>
      <c r="KH156" s="4"/>
      <c r="KI156" s="4"/>
      <c r="KJ156" s="4"/>
      <c r="KK156" s="4"/>
      <c r="KL156" s="4"/>
      <c r="KM156" s="4"/>
      <c r="KN156" s="4"/>
      <c r="KO156" s="4"/>
      <c r="KP156" s="4"/>
      <c r="KQ156" s="4"/>
      <c r="KR156" s="4"/>
      <c r="KS156" s="4"/>
      <c r="KT156" s="4"/>
      <c r="KU156" s="4"/>
      <c r="KV156" s="4"/>
      <c r="KW156" s="4"/>
      <c r="KX156" s="4"/>
      <c r="KY156" s="4"/>
      <c r="KZ156" s="4"/>
      <c r="LA156" s="4"/>
      <c r="LB156" s="4"/>
      <c r="LC156" s="4"/>
      <c r="LD156" s="4"/>
      <c r="LE156" s="4"/>
      <c r="LF156" s="4"/>
      <c r="LG156" s="4"/>
      <c r="LH156" s="4"/>
      <c r="LI156" s="4"/>
      <c r="LJ156" s="4"/>
      <c r="LK156" s="4"/>
      <c r="LL156" s="4"/>
      <c r="LM156" s="4"/>
      <c r="LN156" s="4"/>
      <c r="LO156" s="4"/>
      <c r="LP156" s="4"/>
      <c r="LQ156" s="4"/>
      <c r="LR156" s="4"/>
      <c r="LS156" s="4"/>
      <c r="LT156" s="4"/>
      <c r="LU156" s="4"/>
      <c r="LV156" s="4"/>
      <c r="LW156" s="4"/>
      <c r="LX156" s="4"/>
      <c r="LY156" s="4"/>
      <c r="LZ156" s="4"/>
      <c r="MA156" s="4"/>
      <c r="MB156" s="4"/>
      <c r="MC156" s="4"/>
      <c r="MD156" s="4"/>
      <c r="ME156" s="4"/>
      <c r="MF156" s="4"/>
      <c r="MG156" s="4"/>
      <c r="MH156" s="4"/>
      <c r="MI156" s="4"/>
      <c r="MJ156" s="4"/>
      <c r="MK156" s="4"/>
      <c r="ML156" s="4"/>
      <c r="MM156" s="4"/>
      <c r="MN156" s="4"/>
      <c r="MO156" s="4"/>
      <c r="MP156" s="4"/>
      <c r="MQ156" s="4"/>
      <c r="MR156" s="4"/>
      <c r="MS156" s="4"/>
      <c r="MT156" s="4"/>
      <c r="MU156" s="4"/>
      <c r="MV156" s="4"/>
      <c r="MW156" s="4"/>
      <c r="MX156" s="4"/>
      <c r="MY156" s="4"/>
      <c r="MZ156" s="4"/>
      <c r="NA156" s="4"/>
      <c r="NB156" s="4"/>
      <c r="NC156" s="4"/>
      <c r="ND156" s="4"/>
      <c r="NE156" s="4"/>
      <c r="NF156" s="4"/>
      <c r="NG156" s="4"/>
      <c r="NH156" s="4"/>
      <c r="NI156" s="4"/>
      <c r="NJ156" s="4"/>
      <c r="NK156" s="4"/>
      <c r="NL156" s="4"/>
      <c r="NM156" s="4"/>
      <c r="NN156" s="4"/>
      <c r="NO156" s="4"/>
      <c r="NP156" s="4"/>
      <c r="NQ156" s="4"/>
      <c r="NR156" s="4"/>
      <c r="NS156" s="4"/>
      <c r="NT156" s="4"/>
      <c r="NU156" s="4"/>
      <c r="NV156" s="4"/>
      <c r="NW156" s="4"/>
      <c r="NX156" s="4"/>
      <c r="NY156" s="4"/>
      <c r="NZ156" s="4"/>
      <c r="OA156" s="4"/>
      <c r="OB156" s="4"/>
      <c r="OC156" s="4"/>
      <c r="OD156" s="4"/>
      <c r="OE156" s="4"/>
      <c r="OF156" s="4"/>
      <c r="OG156" s="4"/>
      <c r="OH156" s="4"/>
      <c r="OI156" s="4"/>
      <c r="OJ156" s="4"/>
      <c r="OK156" s="4"/>
      <c r="OL156" s="4"/>
      <c r="OM156" s="4"/>
      <c r="ON156" s="4"/>
      <c r="OO156" s="4"/>
      <c r="OP156" s="4"/>
      <c r="OQ156" s="4"/>
      <c r="OR156" s="4"/>
      <c r="OS156" s="4"/>
      <c r="OT156" s="4"/>
      <c r="OU156" s="4"/>
      <c r="OV156" s="4"/>
      <c r="OW156" s="4"/>
      <c r="OX156" s="4"/>
      <c r="OY156" s="4"/>
      <c r="OZ156" s="4"/>
      <c r="PA156" s="4"/>
      <c r="PB156" s="4"/>
      <c r="PC156" s="4"/>
      <c r="PD156" s="4"/>
      <c r="PE156" s="4"/>
      <c r="PF156" s="4"/>
      <c r="PG156" s="4"/>
      <c r="PH156" s="4"/>
      <c r="PI156" s="4"/>
      <c r="PJ156" s="4"/>
      <c r="PK156" s="4"/>
      <c r="PL156" s="4"/>
      <c r="PM156" s="4"/>
      <c r="PN156" s="4"/>
      <c r="PO156" s="4"/>
      <c r="PP156" s="4"/>
      <c r="PQ156" s="4"/>
      <c r="PR156" s="4"/>
      <c r="PS156" s="4"/>
      <c r="PT156" s="4"/>
      <c r="PU156" s="4"/>
      <c r="PV156" s="4"/>
      <c r="PW156" s="4"/>
      <c r="PX156" s="4"/>
      <c r="PY156" s="4"/>
      <c r="PZ156" s="4"/>
      <c r="QA156" s="4"/>
      <c r="QB156" s="4"/>
      <c r="QC156" s="4"/>
      <c r="QD156" s="4"/>
      <c r="QE156" s="4"/>
      <c r="QF156" s="4"/>
      <c r="QG156" s="4"/>
      <c r="QH156" s="4"/>
      <c r="QI156" s="4"/>
      <c r="QJ156" s="4"/>
      <c r="QK156" s="4"/>
      <c r="QL156" s="4"/>
      <c r="QM156" s="4"/>
      <c r="QN156" s="4"/>
      <c r="QO156" s="4"/>
      <c r="QP156" s="4"/>
      <c r="QQ156" s="4"/>
      <c r="QR156" s="4"/>
      <c r="QS156" s="4"/>
      <c r="QT156" s="4"/>
      <c r="QU156" s="4"/>
      <c r="QV156" s="4"/>
      <c r="QW156" s="4"/>
      <c r="QX156" s="4"/>
      <c r="QY156" s="4"/>
      <c r="QZ156" s="4"/>
      <c r="RA156" s="4"/>
      <c r="RB156" s="4"/>
      <c r="RC156" s="4"/>
      <c r="RD156" s="4"/>
      <c r="RE156" s="4"/>
      <c r="RF156" s="4"/>
      <c r="RG156" s="4"/>
      <c r="RH156" s="4"/>
      <c r="RI156" s="4"/>
      <c r="RJ156" s="4"/>
      <c r="RK156" s="4"/>
      <c r="RL156" s="4"/>
      <c r="RM156" s="4"/>
      <c r="RN156" s="4"/>
      <c r="RO156" s="4"/>
      <c r="RP156" s="4"/>
      <c r="RQ156" s="4"/>
      <c r="RR156" s="4"/>
      <c r="RS156" s="4"/>
      <c r="RT156" s="4"/>
      <c r="RU156" s="4"/>
      <c r="RV156" s="4"/>
      <c r="RW156" s="4"/>
      <c r="RX156" s="4"/>
      <c r="RY156" s="4"/>
      <c r="RZ156" s="4"/>
      <c r="SA156" s="4"/>
      <c r="SB156" s="4"/>
      <c r="SC156" s="4"/>
      <c r="SD156" s="4"/>
      <c r="SE156" s="4"/>
      <c r="SF156" s="4"/>
      <c r="SG156" s="4"/>
      <c r="SH156" s="4"/>
      <c r="SI156" s="4"/>
      <c r="SJ156" s="4"/>
      <c r="SK156" s="4"/>
      <c r="SL156" s="4"/>
      <c r="SM156" s="4"/>
      <c r="SN156" s="4"/>
      <c r="SO156" s="4"/>
      <c r="SP156" s="4"/>
      <c r="SQ156" s="4"/>
      <c r="SR156" s="4"/>
      <c r="SS156" s="4"/>
      <c r="ST156" s="4"/>
      <c r="SU156" s="4"/>
      <c r="SV156" s="4"/>
      <c r="SW156" s="4"/>
      <c r="SX156" s="4"/>
      <c r="SY156" s="4"/>
      <c r="SZ156" s="4"/>
      <c r="TA156" s="4"/>
      <c r="TB156" s="4"/>
      <c r="TC156" s="4"/>
      <c r="TD156" s="4"/>
      <c r="TE156" s="4"/>
      <c r="TF156" s="4"/>
      <c r="TG156" s="4"/>
      <c r="TH156" s="4"/>
      <c r="TI156" s="4"/>
      <c r="TJ156" s="4"/>
      <c r="TK156" s="4"/>
      <c r="TL156" s="4"/>
      <c r="TM156" s="4"/>
      <c r="TN156" s="4"/>
      <c r="TO156" s="4"/>
      <c r="TP156" s="4"/>
      <c r="TQ156" s="4"/>
      <c r="TR156" s="4"/>
      <c r="TS156" s="4"/>
      <c r="TT156" s="4"/>
      <c r="TU156" s="4"/>
      <c r="TV156" s="4"/>
      <c r="TW156" s="4"/>
      <c r="TX156" s="4"/>
      <c r="TY156" s="4"/>
      <c r="TZ156" s="4"/>
      <c r="UA156" s="4"/>
      <c r="UB156" s="4"/>
      <c r="UC156" s="4"/>
      <c r="UD156" s="4"/>
      <c r="UE156" s="4"/>
      <c r="UF156" s="4"/>
      <c r="UG156" s="4"/>
      <c r="UH156" s="4"/>
      <c r="UI156" s="4"/>
      <c r="UJ156" s="4"/>
      <c r="UK156" s="4"/>
      <c r="UL156" s="4"/>
      <c r="UM156" s="4"/>
      <c r="UN156" s="4"/>
      <c r="UO156" s="4"/>
      <c r="UP156" s="4"/>
      <c r="UQ156" s="4"/>
      <c r="UR156" s="4"/>
      <c r="US156" s="4"/>
      <c r="UT156" s="4"/>
      <c r="UU156" s="4"/>
      <c r="UV156" s="4"/>
      <c r="UW156" s="4"/>
      <c r="UX156" s="4"/>
      <c r="UY156" s="4"/>
      <c r="UZ156" s="4"/>
      <c r="VA156" s="4"/>
      <c r="VB156" s="4"/>
      <c r="VC156" s="4"/>
      <c r="VD156" s="4"/>
      <c r="VE156" s="4"/>
      <c r="VF156" s="4"/>
      <c r="VG156" s="4"/>
      <c r="VH156" s="4"/>
      <c r="VI156" s="4"/>
      <c r="VJ156" s="4"/>
      <c r="VK156" s="4"/>
      <c r="VL156" s="4"/>
      <c r="VM156" s="4"/>
      <c r="VN156" s="4"/>
    </row>
    <row r="157" spans="1:586"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/>
      <c r="KI157" s="4"/>
      <c r="KJ157" s="4"/>
      <c r="KK157" s="4"/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/>
      <c r="ME157" s="4"/>
      <c r="MF157" s="4"/>
      <c r="MG157" s="4"/>
      <c r="MH157" s="4"/>
      <c r="MI157" s="4"/>
      <c r="MJ157" s="4"/>
      <c r="MK157" s="4"/>
      <c r="ML157" s="4"/>
      <c r="MM157" s="4"/>
      <c r="MN157" s="4"/>
      <c r="MO157" s="4"/>
      <c r="MP157" s="4"/>
      <c r="MQ157" s="4"/>
      <c r="MR157" s="4"/>
      <c r="MS157" s="4"/>
      <c r="MT157" s="4"/>
      <c r="MU157" s="4"/>
      <c r="MV157" s="4"/>
      <c r="MW157" s="4"/>
      <c r="MX157" s="4"/>
      <c r="MY157" s="4"/>
      <c r="MZ157" s="4"/>
      <c r="NA157" s="4"/>
      <c r="NB157" s="4"/>
      <c r="NC157" s="4"/>
      <c r="ND157" s="4"/>
      <c r="NE157" s="4"/>
      <c r="NF157" s="4"/>
      <c r="NG157" s="4"/>
      <c r="NH157" s="4"/>
      <c r="NI157" s="4"/>
      <c r="NJ157" s="4"/>
      <c r="NK157" s="4"/>
      <c r="NL157" s="4"/>
      <c r="NM157" s="4"/>
      <c r="NN157" s="4"/>
      <c r="NO157" s="4"/>
      <c r="NP157" s="4"/>
      <c r="NQ157" s="4"/>
      <c r="NR157" s="4"/>
      <c r="NS157" s="4"/>
      <c r="NT157" s="4"/>
      <c r="NU157" s="4"/>
      <c r="NV157" s="4"/>
      <c r="NW157" s="4"/>
      <c r="NX157" s="4"/>
      <c r="NY157" s="4"/>
      <c r="NZ157" s="4"/>
      <c r="OA157" s="4"/>
      <c r="OB157" s="4"/>
      <c r="OC157" s="4"/>
      <c r="OD157" s="4"/>
      <c r="OE157" s="4"/>
      <c r="OF157" s="4"/>
      <c r="OG157" s="4"/>
      <c r="OH157" s="4"/>
      <c r="OI157" s="4"/>
      <c r="OJ157" s="4"/>
      <c r="OK157" s="4"/>
      <c r="OL157" s="4"/>
      <c r="OM157" s="4"/>
      <c r="ON157" s="4"/>
      <c r="OO157" s="4"/>
      <c r="OP157" s="4"/>
      <c r="OQ157" s="4"/>
      <c r="OR157" s="4"/>
      <c r="OS157" s="4"/>
      <c r="OT157" s="4"/>
      <c r="OU157" s="4"/>
      <c r="OV157" s="4"/>
      <c r="OW157" s="4"/>
      <c r="OX157" s="4"/>
      <c r="OY157" s="4"/>
      <c r="OZ157" s="4"/>
      <c r="PA157" s="4"/>
      <c r="PB157" s="4"/>
      <c r="PC157" s="4"/>
      <c r="PD157" s="4"/>
      <c r="PE157" s="4"/>
      <c r="PF157" s="4"/>
      <c r="PG157" s="4"/>
      <c r="PH157" s="4"/>
      <c r="PI157" s="4"/>
      <c r="PJ157" s="4"/>
      <c r="PK157" s="4"/>
      <c r="PL157" s="4"/>
      <c r="PM157" s="4"/>
      <c r="PN157" s="4"/>
      <c r="PO157" s="4"/>
      <c r="PP157" s="4"/>
      <c r="PQ157" s="4"/>
      <c r="PR157" s="4"/>
      <c r="PS157" s="4"/>
      <c r="PT157" s="4"/>
      <c r="PU157" s="4"/>
      <c r="PV157" s="4"/>
      <c r="PW157" s="4"/>
      <c r="PX157" s="4"/>
      <c r="PY157" s="4"/>
      <c r="PZ157" s="4"/>
      <c r="QA157" s="4"/>
      <c r="QB157" s="4"/>
      <c r="QC157" s="4"/>
      <c r="QD157" s="4"/>
      <c r="QE157" s="4"/>
      <c r="QF157" s="4"/>
      <c r="QG157" s="4"/>
      <c r="QH157" s="4"/>
      <c r="QI157" s="4"/>
      <c r="QJ157" s="4"/>
      <c r="QK157" s="4"/>
      <c r="QL157" s="4"/>
      <c r="QM157" s="4"/>
      <c r="QN157" s="4"/>
      <c r="QO157" s="4"/>
      <c r="QP157" s="4"/>
      <c r="QQ157" s="4"/>
      <c r="QR157" s="4"/>
      <c r="QS157" s="4"/>
      <c r="QT157" s="4"/>
      <c r="QU157" s="4"/>
      <c r="QV157" s="4"/>
      <c r="QW157" s="4"/>
      <c r="QX157" s="4"/>
      <c r="QY157" s="4"/>
      <c r="QZ157" s="4"/>
      <c r="RA157" s="4"/>
      <c r="RB157" s="4"/>
      <c r="RC157" s="4"/>
      <c r="RD157" s="4"/>
      <c r="RE157" s="4"/>
      <c r="RF157" s="4"/>
      <c r="RG157" s="4"/>
      <c r="RH157" s="4"/>
      <c r="RI157" s="4"/>
      <c r="RJ157" s="4"/>
      <c r="RK157" s="4"/>
      <c r="RL157" s="4"/>
      <c r="RM157" s="4"/>
      <c r="RN157" s="4"/>
      <c r="RO157" s="4"/>
      <c r="RP157" s="4"/>
      <c r="RQ157" s="4"/>
      <c r="RR157" s="4"/>
      <c r="RS157" s="4"/>
      <c r="RT157" s="4"/>
      <c r="RU157" s="4"/>
      <c r="RV157" s="4"/>
      <c r="RW157" s="4"/>
      <c r="RX157" s="4"/>
      <c r="RY157" s="4"/>
      <c r="RZ157" s="4"/>
      <c r="SA157" s="4"/>
      <c r="SB157" s="4"/>
      <c r="SC157" s="4"/>
      <c r="SD157" s="4"/>
      <c r="SE157" s="4"/>
      <c r="SF157" s="4"/>
      <c r="SG157" s="4"/>
      <c r="SH157" s="4"/>
      <c r="SI157" s="4"/>
      <c r="SJ157" s="4"/>
      <c r="SK157" s="4"/>
      <c r="SL157" s="4"/>
      <c r="SM157" s="4"/>
      <c r="SN157" s="4"/>
      <c r="SO157" s="4"/>
      <c r="SP157" s="4"/>
      <c r="SQ157" s="4"/>
      <c r="SR157" s="4"/>
      <c r="SS157" s="4"/>
      <c r="ST157" s="4"/>
      <c r="SU157" s="4"/>
      <c r="SV157" s="4"/>
      <c r="SW157" s="4"/>
      <c r="SX157" s="4"/>
      <c r="SY157" s="4"/>
      <c r="SZ157" s="4"/>
      <c r="TA157" s="4"/>
      <c r="TB157" s="4"/>
      <c r="TC157" s="4"/>
      <c r="TD157" s="4"/>
      <c r="TE157" s="4"/>
      <c r="TF157" s="4"/>
      <c r="TG157" s="4"/>
      <c r="TH157" s="4"/>
      <c r="TI157" s="4"/>
      <c r="TJ157" s="4"/>
      <c r="TK157" s="4"/>
      <c r="TL157" s="4"/>
      <c r="TM157" s="4"/>
      <c r="TN157" s="4"/>
      <c r="TO157" s="4"/>
      <c r="TP157" s="4"/>
      <c r="TQ157" s="4"/>
      <c r="TR157" s="4"/>
      <c r="TS157" s="4"/>
      <c r="TT157" s="4"/>
      <c r="TU157" s="4"/>
      <c r="TV157" s="4"/>
      <c r="TW157" s="4"/>
      <c r="TX157" s="4"/>
      <c r="TY157" s="4"/>
      <c r="TZ157" s="4"/>
      <c r="UA157" s="4"/>
      <c r="UB157" s="4"/>
      <c r="UC157" s="4"/>
      <c r="UD157" s="4"/>
      <c r="UE157" s="4"/>
      <c r="UF157" s="4"/>
      <c r="UG157" s="4"/>
      <c r="UH157" s="4"/>
      <c r="UI157" s="4"/>
      <c r="UJ157" s="4"/>
      <c r="UK157" s="4"/>
      <c r="UL157" s="4"/>
      <c r="UM157" s="4"/>
      <c r="UN157" s="4"/>
      <c r="UO157" s="4"/>
      <c r="UP157" s="4"/>
      <c r="UQ157" s="4"/>
      <c r="UR157" s="4"/>
      <c r="US157" s="4"/>
      <c r="UT157" s="4"/>
      <c r="UU157" s="4"/>
      <c r="UV157" s="4"/>
      <c r="UW157" s="4"/>
      <c r="UX157" s="4"/>
      <c r="UY157" s="4"/>
      <c r="UZ157" s="4"/>
      <c r="VA157" s="4"/>
      <c r="VB157" s="4"/>
      <c r="VC157" s="4"/>
      <c r="VD157" s="4"/>
      <c r="VE157" s="4"/>
      <c r="VF157" s="4"/>
      <c r="VG157" s="4"/>
      <c r="VH157" s="4"/>
      <c r="VI157" s="4"/>
      <c r="VJ157" s="4"/>
      <c r="VK157" s="4"/>
      <c r="VL157" s="4"/>
      <c r="VM157" s="4"/>
      <c r="VN157" s="4"/>
    </row>
    <row r="158" spans="1:586"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/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/>
      <c r="KE158" s="4"/>
      <c r="KF158" s="4"/>
      <c r="KG158" s="4"/>
      <c r="KH158" s="4"/>
      <c r="KI158" s="4"/>
      <c r="KJ158" s="4"/>
      <c r="KK158" s="4"/>
      <c r="KL158" s="4"/>
      <c r="KM158" s="4"/>
      <c r="KN158" s="4"/>
      <c r="KO158" s="4"/>
      <c r="KP158" s="4"/>
      <c r="KQ158" s="4"/>
      <c r="KR158" s="4"/>
      <c r="KS158" s="4"/>
      <c r="KT158" s="4"/>
      <c r="KU158" s="4"/>
      <c r="KV158" s="4"/>
      <c r="KW158" s="4"/>
      <c r="KX158" s="4"/>
      <c r="KY158" s="4"/>
      <c r="KZ158" s="4"/>
      <c r="LA158" s="4"/>
      <c r="LB158" s="4"/>
      <c r="LC158" s="4"/>
      <c r="LD158" s="4"/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/>
      <c r="LR158" s="4"/>
      <c r="LS158" s="4"/>
      <c r="LT158" s="4"/>
      <c r="LU158" s="4"/>
      <c r="LV158" s="4"/>
      <c r="LW158" s="4"/>
      <c r="LX158" s="4"/>
      <c r="LY158" s="4"/>
      <c r="LZ158" s="4"/>
      <c r="MA158" s="4"/>
      <c r="MB158" s="4"/>
      <c r="MC158" s="4"/>
      <c r="MD158" s="4"/>
      <c r="ME158" s="4"/>
      <c r="MF158" s="4"/>
      <c r="MG158" s="4"/>
      <c r="MH158" s="4"/>
      <c r="MI158" s="4"/>
      <c r="MJ158" s="4"/>
      <c r="MK158" s="4"/>
      <c r="ML158" s="4"/>
      <c r="MM158" s="4"/>
      <c r="MN158" s="4"/>
      <c r="MO158" s="4"/>
      <c r="MP158" s="4"/>
      <c r="MQ158" s="4"/>
      <c r="MR158" s="4"/>
      <c r="MS158" s="4"/>
      <c r="MT158" s="4"/>
      <c r="MU158" s="4"/>
      <c r="MV158" s="4"/>
      <c r="MW158" s="4"/>
      <c r="MX158" s="4"/>
      <c r="MY158" s="4"/>
      <c r="MZ158" s="4"/>
      <c r="NA158" s="4"/>
      <c r="NB158" s="4"/>
      <c r="NC158" s="4"/>
      <c r="ND158" s="4"/>
      <c r="NE158" s="4"/>
      <c r="NF158" s="4"/>
      <c r="NG158" s="4"/>
      <c r="NH158" s="4"/>
      <c r="NI158" s="4"/>
      <c r="NJ158" s="4"/>
      <c r="NK158" s="4"/>
      <c r="NL158" s="4"/>
      <c r="NM158" s="4"/>
      <c r="NN158" s="4"/>
      <c r="NO158" s="4"/>
      <c r="NP158" s="4"/>
      <c r="NQ158" s="4"/>
      <c r="NR158" s="4"/>
      <c r="NS158" s="4"/>
      <c r="NT158" s="4"/>
      <c r="NU158" s="4"/>
      <c r="NV158" s="4"/>
      <c r="NW158" s="4"/>
      <c r="NX158" s="4"/>
      <c r="NY158" s="4"/>
      <c r="NZ158" s="4"/>
      <c r="OA158" s="4"/>
      <c r="OB158" s="4"/>
      <c r="OC158" s="4"/>
      <c r="OD158" s="4"/>
      <c r="OE158" s="4"/>
      <c r="OF158" s="4"/>
      <c r="OG158" s="4"/>
      <c r="OH158" s="4"/>
      <c r="OI158" s="4"/>
      <c r="OJ158" s="4"/>
      <c r="OK158" s="4"/>
      <c r="OL158" s="4"/>
      <c r="OM158" s="4"/>
      <c r="ON158" s="4"/>
      <c r="OO158" s="4"/>
      <c r="OP158" s="4"/>
      <c r="OQ158" s="4"/>
      <c r="OR158" s="4"/>
      <c r="OS158" s="4"/>
      <c r="OT158" s="4"/>
      <c r="OU158" s="4"/>
      <c r="OV158" s="4"/>
      <c r="OW158" s="4"/>
      <c r="OX158" s="4"/>
      <c r="OY158" s="4"/>
      <c r="OZ158" s="4"/>
      <c r="PA158" s="4"/>
      <c r="PB158" s="4"/>
      <c r="PC158" s="4"/>
      <c r="PD158" s="4"/>
      <c r="PE158" s="4"/>
      <c r="PF158" s="4"/>
      <c r="PG158" s="4"/>
      <c r="PH158" s="4"/>
      <c r="PI158" s="4"/>
      <c r="PJ158" s="4"/>
      <c r="PK158" s="4"/>
      <c r="PL158" s="4"/>
      <c r="PM158" s="4"/>
      <c r="PN158" s="4"/>
      <c r="PO158" s="4"/>
      <c r="PP158" s="4"/>
      <c r="PQ158" s="4"/>
      <c r="PR158" s="4"/>
      <c r="PS158" s="4"/>
      <c r="PT158" s="4"/>
      <c r="PU158" s="4"/>
      <c r="PV158" s="4"/>
      <c r="PW158" s="4"/>
      <c r="PX158" s="4"/>
      <c r="PY158" s="4"/>
      <c r="PZ158" s="4"/>
      <c r="QA158" s="4"/>
      <c r="QB158" s="4"/>
      <c r="QC158" s="4"/>
      <c r="QD158" s="4"/>
      <c r="QE158" s="4"/>
      <c r="QF158" s="4"/>
      <c r="QG158" s="4"/>
      <c r="QH158" s="4"/>
      <c r="QI158" s="4"/>
      <c r="QJ158" s="4"/>
      <c r="QK158" s="4"/>
      <c r="QL158" s="4"/>
      <c r="QM158" s="4"/>
      <c r="QN158" s="4"/>
      <c r="QO158" s="4"/>
      <c r="QP158" s="4"/>
      <c r="QQ158" s="4"/>
      <c r="QR158" s="4"/>
      <c r="QS158" s="4"/>
      <c r="QT158" s="4"/>
      <c r="QU158" s="4"/>
      <c r="QV158" s="4"/>
      <c r="QW158" s="4"/>
      <c r="QX158" s="4"/>
      <c r="QY158" s="4"/>
      <c r="QZ158" s="4"/>
      <c r="RA158" s="4"/>
      <c r="RB158" s="4"/>
      <c r="RC158" s="4"/>
      <c r="RD158" s="4"/>
      <c r="RE158" s="4"/>
      <c r="RF158" s="4"/>
      <c r="RG158" s="4"/>
      <c r="RH158" s="4"/>
      <c r="RI158" s="4"/>
      <c r="RJ158" s="4"/>
      <c r="RK158" s="4"/>
      <c r="RL158" s="4"/>
      <c r="RM158" s="4"/>
      <c r="RN158" s="4"/>
      <c r="RO158" s="4"/>
      <c r="RP158" s="4"/>
      <c r="RQ158" s="4"/>
      <c r="RR158" s="4"/>
      <c r="RS158" s="4"/>
      <c r="RT158" s="4"/>
      <c r="RU158" s="4"/>
      <c r="RV158" s="4"/>
      <c r="RW158" s="4"/>
      <c r="RX158" s="4"/>
      <c r="RY158" s="4"/>
      <c r="RZ158" s="4"/>
      <c r="SA158" s="4"/>
      <c r="SB158" s="4"/>
      <c r="SC158" s="4"/>
      <c r="SD158" s="4"/>
      <c r="SE158" s="4"/>
      <c r="SF158" s="4"/>
      <c r="SG158" s="4"/>
      <c r="SH158" s="4"/>
      <c r="SI158" s="4"/>
      <c r="SJ158" s="4"/>
      <c r="SK158" s="4"/>
      <c r="SL158" s="4"/>
      <c r="SM158" s="4"/>
      <c r="SN158" s="4"/>
      <c r="SO158" s="4"/>
      <c r="SP158" s="4"/>
      <c r="SQ158" s="4"/>
      <c r="SR158" s="4"/>
      <c r="SS158" s="4"/>
      <c r="ST158" s="4"/>
      <c r="SU158" s="4"/>
      <c r="SV158" s="4"/>
      <c r="SW158" s="4"/>
      <c r="SX158" s="4"/>
      <c r="SY158" s="4"/>
      <c r="SZ158" s="4"/>
      <c r="TA158" s="4"/>
      <c r="TB158" s="4"/>
      <c r="TC158" s="4"/>
      <c r="TD158" s="4"/>
      <c r="TE158" s="4"/>
      <c r="TF158" s="4"/>
      <c r="TG158" s="4"/>
      <c r="TH158" s="4"/>
      <c r="TI158" s="4"/>
      <c r="TJ158" s="4"/>
      <c r="TK158" s="4"/>
      <c r="TL158" s="4"/>
      <c r="TM158" s="4"/>
      <c r="TN158" s="4"/>
      <c r="TO158" s="4"/>
      <c r="TP158" s="4"/>
      <c r="TQ158" s="4"/>
      <c r="TR158" s="4"/>
      <c r="TS158" s="4"/>
      <c r="TT158" s="4"/>
      <c r="TU158" s="4"/>
      <c r="TV158" s="4"/>
      <c r="TW158" s="4"/>
      <c r="TX158" s="4"/>
      <c r="TY158" s="4"/>
      <c r="TZ158" s="4"/>
      <c r="UA158" s="4"/>
      <c r="UB158" s="4"/>
      <c r="UC158" s="4"/>
      <c r="UD158" s="4"/>
      <c r="UE158" s="4"/>
      <c r="UF158" s="4"/>
      <c r="UG158" s="4"/>
      <c r="UH158" s="4"/>
      <c r="UI158" s="4"/>
      <c r="UJ158" s="4"/>
      <c r="UK158" s="4"/>
      <c r="UL158" s="4"/>
      <c r="UM158" s="4"/>
      <c r="UN158" s="4"/>
      <c r="UO158" s="4"/>
      <c r="UP158" s="4"/>
      <c r="UQ158" s="4"/>
      <c r="UR158" s="4"/>
      <c r="US158" s="4"/>
      <c r="UT158" s="4"/>
      <c r="UU158" s="4"/>
      <c r="UV158" s="4"/>
      <c r="UW158" s="4"/>
      <c r="UX158" s="4"/>
      <c r="UY158" s="4"/>
      <c r="UZ158" s="4"/>
      <c r="VA158" s="4"/>
      <c r="VB158" s="4"/>
      <c r="VC158" s="4"/>
      <c r="VD158" s="4"/>
      <c r="VE158" s="4"/>
      <c r="VF158" s="4"/>
      <c r="VG158" s="4"/>
      <c r="VH158" s="4"/>
      <c r="VI158" s="4"/>
      <c r="VJ158" s="4"/>
      <c r="VK158" s="4"/>
      <c r="VL158" s="4"/>
      <c r="VM158" s="4"/>
      <c r="VN158" s="4"/>
    </row>
    <row r="159" spans="1:586"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4"/>
      <c r="MR159" s="4"/>
      <c r="MS159" s="4"/>
      <c r="MT159" s="4"/>
      <c r="MU159" s="4"/>
      <c r="MV159" s="4"/>
      <c r="MW159" s="4"/>
      <c r="MX159" s="4"/>
      <c r="MY159" s="4"/>
      <c r="MZ159" s="4"/>
      <c r="NA159" s="4"/>
      <c r="NB159" s="4"/>
      <c r="NC159" s="4"/>
      <c r="ND159" s="4"/>
      <c r="NE159" s="4"/>
      <c r="NF159" s="4"/>
      <c r="NG159" s="4"/>
      <c r="NH159" s="4"/>
      <c r="NI159" s="4"/>
      <c r="NJ159" s="4"/>
      <c r="NK159" s="4"/>
      <c r="NL159" s="4"/>
      <c r="NM159" s="4"/>
      <c r="NN159" s="4"/>
      <c r="NO159" s="4"/>
      <c r="NP159" s="4"/>
      <c r="NQ159" s="4"/>
      <c r="NR159" s="4"/>
      <c r="NS159" s="4"/>
      <c r="NT159" s="4"/>
      <c r="NU159" s="4"/>
      <c r="NV159" s="4"/>
      <c r="NW159" s="4"/>
      <c r="NX159" s="4"/>
      <c r="NY159" s="4"/>
      <c r="NZ159" s="4"/>
      <c r="OA159" s="4"/>
      <c r="OB159" s="4"/>
      <c r="OC159" s="4"/>
      <c r="OD159" s="4"/>
      <c r="OE159" s="4"/>
      <c r="OF159" s="4"/>
      <c r="OG159" s="4"/>
      <c r="OH159" s="4"/>
      <c r="OI159" s="4"/>
      <c r="OJ159" s="4"/>
      <c r="OK159" s="4"/>
      <c r="OL159" s="4"/>
      <c r="OM159" s="4"/>
      <c r="ON159" s="4"/>
      <c r="OO159" s="4"/>
      <c r="OP159" s="4"/>
      <c r="OQ159" s="4"/>
      <c r="OR159" s="4"/>
      <c r="OS159" s="4"/>
      <c r="OT159" s="4"/>
      <c r="OU159" s="4"/>
      <c r="OV159" s="4"/>
      <c r="OW159" s="4"/>
      <c r="OX159" s="4"/>
      <c r="OY159" s="4"/>
      <c r="OZ159" s="4"/>
      <c r="PA159" s="4"/>
      <c r="PB159" s="4"/>
      <c r="PC159" s="4"/>
      <c r="PD159" s="4"/>
      <c r="PE159" s="4"/>
      <c r="PF159" s="4"/>
      <c r="PG159" s="4"/>
      <c r="PH159" s="4"/>
      <c r="PI159" s="4"/>
      <c r="PJ159" s="4"/>
      <c r="PK159" s="4"/>
      <c r="PL159" s="4"/>
      <c r="PM159" s="4"/>
      <c r="PN159" s="4"/>
      <c r="PO159" s="4"/>
      <c r="PP159" s="4"/>
      <c r="PQ159" s="4"/>
      <c r="PR159" s="4"/>
      <c r="PS159" s="4"/>
      <c r="PT159" s="4"/>
      <c r="PU159" s="4"/>
      <c r="PV159" s="4"/>
      <c r="PW159" s="4"/>
      <c r="PX159" s="4"/>
      <c r="PY159" s="4"/>
      <c r="PZ159" s="4"/>
      <c r="QA159" s="4"/>
      <c r="QB159" s="4"/>
      <c r="QC159" s="4"/>
      <c r="QD159" s="4"/>
      <c r="QE159" s="4"/>
      <c r="QF159" s="4"/>
      <c r="QG159" s="4"/>
      <c r="QH159" s="4"/>
      <c r="QI159" s="4"/>
      <c r="QJ159" s="4"/>
      <c r="QK159" s="4"/>
      <c r="QL159" s="4"/>
      <c r="QM159" s="4"/>
      <c r="QN159" s="4"/>
      <c r="QO159" s="4"/>
      <c r="QP159" s="4"/>
      <c r="QQ159" s="4"/>
      <c r="QR159" s="4"/>
      <c r="QS159" s="4"/>
      <c r="QT159" s="4"/>
      <c r="QU159" s="4"/>
      <c r="QV159" s="4"/>
      <c r="QW159" s="4"/>
      <c r="QX159" s="4"/>
      <c r="QY159" s="4"/>
      <c r="QZ159" s="4"/>
      <c r="RA159" s="4"/>
      <c r="RB159" s="4"/>
      <c r="RC159" s="4"/>
      <c r="RD159" s="4"/>
      <c r="RE159" s="4"/>
      <c r="RF159" s="4"/>
      <c r="RG159" s="4"/>
      <c r="RH159" s="4"/>
      <c r="RI159" s="4"/>
      <c r="RJ159" s="4"/>
      <c r="RK159" s="4"/>
      <c r="RL159" s="4"/>
      <c r="RM159" s="4"/>
      <c r="RN159" s="4"/>
      <c r="RO159" s="4"/>
      <c r="RP159" s="4"/>
      <c r="RQ159" s="4"/>
      <c r="RR159" s="4"/>
      <c r="RS159" s="4"/>
      <c r="RT159" s="4"/>
      <c r="RU159" s="4"/>
      <c r="RV159" s="4"/>
      <c r="RW159" s="4"/>
      <c r="RX159" s="4"/>
      <c r="RY159" s="4"/>
      <c r="RZ159" s="4"/>
      <c r="SA159" s="4"/>
      <c r="SB159" s="4"/>
      <c r="SC159" s="4"/>
      <c r="SD159" s="4"/>
      <c r="SE159" s="4"/>
      <c r="SF159" s="4"/>
      <c r="SG159" s="4"/>
      <c r="SH159" s="4"/>
      <c r="SI159" s="4"/>
      <c r="SJ159" s="4"/>
      <c r="SK159" s="4"/>
      <c r="SL159" s="4"/>
      <c r="SM159" s="4"/>
      <c r="SN159" s="4"/>
      <c r="SO159" s="4"/>
      <c r="SP159" s="4"/>
      <c r="SQ159" s="4"/>
      <c r="SR159" s="4"/>
      <c r="SS159" s="4"/>
      <c r="ST159" s="4"/>
      <c r="SU159" s="4"/>
      <c r="SV159" s="4"/>
      <c r="SW159" s="4"/>
      <c r="SX159" s="4"/>
      <c r="SY159" s="4"/>
      <c r="SZ159" s="4"/>
      <c r="TA159" s="4"/>
      <c r="TB159" s="4"/>
      <c r="TC159" s="4"/>
      <c r="TD159" s="4"/>
      <c r="TE159" s="4"/>
      <c r="TF159" s="4"/>
      <c r="TG159" s="4"/>
      <c r="TH159" s="4"/>
      <c r="TI159" s="4"/>
      <c r="TJ159" s="4"/>
      <c r="TK159" s="4"/>
      <c r="TL159" s="4"/>
      <c r="TM159" s="4"/>
      <c r="TN159" s="4"/>
      <c r="TO159" s="4"/>
      <c r="TP159" s="4"/>
      <c r="TQ159" s="4"/>
      <c r="TR159" s="4"/>
      <c r="TS159" s="4"/>
      <c r="TT159" s="4"/>
      <c r="TU159" s="4"/>
      <c r="TV159" s="4"/>
      <c r="TW159" s="4"/>
      <c r="TX159" s="4"/>
      <c r="TY159" s="4"/>
      <c r="TZ159" s="4"/>
      <c r="UA159" s="4"/>
      <c r="UB159" s="4"/>
      <c r="UC159" s="4"/>
      <c r="UD159" s="4"/>
      <c r="UE159" s="4"/>
      <c r="UF159" s="4"/>
      <c r="UG159" s="4"/>
      <c r="UH159" s="4"/>
      <c r="UI159" s="4"/>
      <c r="UJ159" s="4"/>
      <c r="UK159" s="4"/>
      <c r="UL159" s="4"/>
      <c r="UM159" s="4"/>
      <c r="UN159" s="4"/>
      <c r="UO159" s="4"/>
      <c r="UP159" s="4"/>
      <c r="UQ159" s="4"/>
      <c r="UR159" s="4"/>
      <c r="US159" s="4"/>
      <c r="UT159" s="4"/>
      <c r="UU159" s="4"/>
      <c r="UV159" s="4"/>
      <c r="UW159" s="4"/>
      <c r="UX159" s="4"/>
      <c r="UY159" s="4"/>
      <c r="UZ159" s="4"/>
      <c r="VA159" s="4"/>
      <c r="VB159" s="4"/>
      <c r="VC159" s="4"/>
      <c r="VD159" s="4"/>
      <c r="VE159" s="4"/>
      <c r="VF159" s="4"/>
      <c r="VG159" s="4"/>
      <c r="VH159" s="4"/>
      <c r="VI159" s="4"/>
      <c r="VJ159" s="4"/>
      <c r="VK159" s="4"/>
      <c r="VL159" s="4"/>
      <c r="VM159" s="4"/>
      <c r="VN159" s="4"/>
    </row>
    <row r="160" spans="1:586"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/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/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4"/>
      <c r="LE160" s="4"/>
      <c r="LF160" s="4"/>
      <c r="LG160" s="4"/>
      <c r="LH160" s="4"/>
      <c r="LI160" s="4"/>
      <c r="LJ160" s="4"/>
      <c r="LK160" s="4"/>
      <c r="LL160" s="4"/>
      <c r="LM160" s="4"/>
      <c r="LN160" s="4"/>
      <c r="LO160" s="4"/>
      <c r="LP160" s="4"/>
      <c r="LQ160" s="4"/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/>
      <c r="ME160" s="4"/>
      <c r="MF160" s="4"/>
      <c r="MG160" s="4"/>
      <c r="MH160" s="4"/>
      <c r="MI160" s="4"/>
      <c r="MJ160" s="4"/>
      <c r="MK160" s="4"/>
      <c r="ML160" s="4"/>
      <c r="MM160" s="4"/>
      <c r="MN160" s="4"/>
      <c r="MO160" s="4"/>
      <c r="MP160" s="4"/>
      <c r="MQ160" s="4"/>
      <c r="MR160" s="4"/>
      <c r="MS160" s="4"/>
      <c r="MT160" s="4"/>
      <c r="MU160" s="4"/>
      <c r="MV160" s="4"/>
      <c r="MW160" s="4"/>
      <c r="MX160" s="4"/>
      <c r="MY160" s="4"/>
      <c r="MZ160" s="4"/>
      <c r="NA160" s="4"/>
      <c r="NB160" s="4"/>
      <c r="NC160" s="4"/>
      <c r="ND160" s="4"/>
      <c r="NE160" s="4"/>
      <c r="NF160" s="4"/>
      <c r="NG160" s="4"/>
      <c r="NH160" s="4"/>
      <c r="NI160" s="4"/>
      <c r="NJ160" s="4"/>
      <c r="NK160" s="4"/>
      <c r="NL160" s="4"/>
      <c r="NM160" s="4"/>
      <c r="NN160" s="4"/>
      <c r="NO160" s="4"/>
      <c r="NP160" s="4"/>
      <c r="NQ160" s="4"/>
      <c r="NR160" s="4"/>
      <c r="NS160" s="4"/>
      <c r="NT160" s="4"/>
      <c r="NU160" s="4"/>
      <c r="NV160" s="4"/>
      <c r="NW160" s="4"/>
      <c r="NX160" s="4"/>
      <c r="NY160" s="4"/>
      <c r="NZ160" s="4"/>
      <c r="OA160" s="4"/>
      <c r="OB160" s="4"/>
      <c r="OC160" s="4"/>
      <c r="OD160" s="4"/>
      <c r="OE160" s="4"/>
      <c r="OF160" s="4"/>
      <c r="OG160" s="4"/>
      <c r="OH160" s="4"/>
      <c r="OI160" s="4"/>
      <c r="OJ160" s="4"/>
      <c r="OK160" s="4"/>
      <c r="OL160" s="4"/>
      <c r="OM160" s="4"/>
      <c r="ON160" s="4"/>
      <c r="OO160" s="4"/>
      <c r="OP160" s="4"/>
      <c r="OQ160" s="4"/>
      <c r="OR160" s="4"/>
      <c r="OS160" s="4"/>
      <c r="OT160" s="4"/>
      <c r="OU160" s="4"/>
      <c r="OV160" s="4"/>
      <c r="OW160" s="4"/>
      <c r="OX160" s="4"/>
      <c r="OY160" s="4"/>
      <c r="OZ160" s="4"/>
      <c r="PA160" s="4"/>
      <c r="PB160" s="4"/>
      <c r="PC160" s="4"/>
      <c r="PD160" s="4"/>
      <c r="PE160" s="4"/>
      <c r="PF160" s="4"/>
      <c r="PG160" s="4"/>
      <c r="PH160" s="4"/>
      <c r="PI160" s="4"/>
      <c r="PJ160" s="4"/>
      <c r="PK160" s="4"/>
      <c r="PL160" s="4"/>
      <c r="PM160" s="4"/>
      <c r="PN160" s="4"/>
      <c r="PO160" s="4"/>
      <c r="PP160" s="4"/>
      <c r="PQ160" s="4"/>
      <c r="PR160" s="4"/>
      <c r="PS160" s="4"/>
      <c r="PT160" s="4"/>
      <c r="PU160" s="4"/>
      <c r="PV160" s="4"/>
      <c r="PW160" s="4"/>
      <c r="PX160" s="4"/>
      <c r="PY160" s="4"/>
      <c r="PZ160" s="4"/>
      <c r="QA160" s="4"/>
      <c r="QB160" s="4"/>
      <c r="QC160" s="4"/>
      <c r="QD160" s="4"/>
      <c r="QE160" s="4"/>
      <c r="QF160" s="4"/>
      <c r="QG160" s="4"/>
      <c r="QH160" s="4"/>
      <c r="QI160" s="4"/>
      <c r="QJ160" s="4"/>
      <c r="QK160" s="4"/>
      <c r="QL160" s="4"/>
      <c r="QM160" s="4"/>
      <c r="QN160" s="4"/>
      <c r="QO160" s="4"/>
      <c r="QP160" s="4"/>
      <c r="QQ160" s="4"/>
      <c r="QR160" s="4"/>
      <c r="QS160" s="4"/>
      <c r="QT160" s="4"/>
      <c r="QU160" s="4"/>
      <c r="QV160" s="4"/>
      <c r="QW160" s="4"/>
      <c r="QX160" s="4"/>
      <c r="QY160" s="4"/>
      <c r="QZ160" s="4"/>
      <c r="RA160" s="4"/>
      <c r="RB160" s="4"/>
      <c r="RC160" s="4"/>
      <c r="RD160" s="4"/>
      <c r="RE160" s="4"/>
      <c r="RF160" s="4"/>
      <c r="RG160" s="4"/>
      <c r="RH160" s="4"/>
      <c r="RI160" s="4"/>
      <c r="RJ160" s="4"/>
      <c r="RK160" s="4"/>
      <c r="RL160" s="4"/>
      <c r="RM160" s="4"/>
      <c r="RN160" s="4"/>
      <c r="RO160" s="4"/>
      <c r="RP160" s="4"/>
      <c r="RQ160" s="4"/>
      <c r="RR160" s="4"/>
      <c r="RS160" s="4"/>
      <c r="RT160" s="4"/>
      <c r="RU160" s="4"/>
      <c r="RV160" s="4"/>
      <c r="RW160" s="4"/>
      <c r="RX160" s="4"/>
      <c r="RY160" s="4"/>
      <c r="RZ160" s="4"/>
      <c r="SA160" s="4"/>
      <c r="SB160" s="4"/>
      <c r="SC160" s="4"/>
      <c r="SD160" s="4"/>
      <c r="SE160" s="4"/>
      <c r="SF160" s="4"/>
      <c r="SG160" s="4"/>
      <c r="SH160" s="4"/>
      <c r="SI160" s="4"/>
      <c r="SJ160" s="4"/>
      <c r="SK160" s="4"/>
      <c r="SL160" s="4"/>
      <c r="SM160" s="4"/>
      <c r="SN160" s="4"/>
      <c r="SO160" s="4"/>
      <c r="SP160" s="4"/>
      <c r="SQ160" s="4"/>
      <c r="SR160" s="4"/>
      <c r="SS160" s="4"/>
      <c r="ST160" s="4"/>
      <c r="SU160" s="4"/>
      <c r="SV160" s="4"/>
      <c r="SW160" s="4"/>
      <c r="SX160" s="4"/>
      <c r="SY160" s="4"/>
      <c r="SZ160" s="4"/>
      <c r="TA160" s="4"/>
      <c r="TB160" s="4"/>
      <c r="TC160" s="4"/>
      <c r="TD160" s="4"/>
      <c r="TE160" s="4"/>
      <c r="TF160" s="4"/>
      <c r="TG160" s="4"/>
      <c r="TH160" s="4"/>
      <c r="TI160" s="4"/>
      <c r="TJ160" s="4"/>
      <c r="TK160" s="4"/>
      <c r="TL160" s="4"/>
      <c r="TM160" s="4"/>
      <c r="TN160" s="4"/>
      <c r="TO160" s="4"/>
      <c r="TP160" s="4"/>
      <c r="TQ160" s="4"/>
      <c r="TR160" s="4"/>
      <c r="TS160" s="4"/>
      <c r="TT160" s="4"/>
      <c r="TU160" s="4"/>
      <c r="TV160" s="4"/>
      <c r="TW160" s="4"/>
      <c r="TX160" s="4"/>
      <c r="TY160" s="4"/>
      <c r="TZ160" s="4"/>
      <c r="UA160" s="4"/>
      <c r="UB160" s="4"/>
      <c r="UC160" s="4"/>
      <c r="UD160" s="4"/>
      <c r="UE160" s="4"/>
      <c r="UF160" s="4"/>
      <c r="UG160" s="4"/>
      <c r="UH160" s="4"/>
      <c r="UI160" s="4"/>
      <c r="UJ160" s="4"/>
      <c r="UK160" s="4"/>
      <c r="UL160" s="4"/>
      <c r="UM160" s="4"/>
      <c r="UN160" s="4"/>
      <c r="UO160" s="4"/>
      <c r="UP160" s="4"/>
      <c r="UQ160" s="4"/>
      <c r="UR160" s="4"/>
      <c r="US160" s="4"/>
      <c r="UT160" s="4"/>
      <c r="UU160" s="4"/>
      <c r="UV160" s="4"/>
      <c r="UW160" s="4"/>
      <c r="UX160" s="4"/>
      <c r="UY160" s="4"/>
      <c r="UZ160" s="4"/>
      <c r="VA160" s="4"/>
      <c r="VB160" s="4"/>
      <c r="VC160" s="4"/>
      <c r="VD160" s="4"/>
      <c r="VE160" s="4"/>
      <c r="VF160" s="4"/>
      <c r="VG160" s="4"/>
      <c r="VH160" s="4"/>
      <c r="VI160" s="4"/>
      <c r="VJ160" s="4"/>
      <c r="VK160" s="4"/>
      <c r="VL160" s="4"/>
      <c r="VM160" s="4"/>
      <c r="VN160" s="4"/>
    </row>
    <row r="161" spans="14:586"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/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/>
      <c r="JR161" s="4"/>
      <c r="JS161" s="4"/>
      <c r="JT161" s="4"/>
      <c r="JU161" s="4"/>
      <c r="JV161" s="4"/>
      <c r="JW161" s="4"/>
      <c r="JX161" s="4"/>
      <c r="JY161" s="4"/>
      <c r="JZ161" s="4"/>
      <c r="KA161" s="4"/>
      <c r="KB161" s="4"/>
      <c r="KC161" s="4"/>
      <c r="KD161" s="4"/>
      <c r="KE161" s="4"/>
      <c r="KF161" s="4"/>
      <c r="KG161" s="4"/>
      <c r="KH161" s="4"/>
      <c r="KI161" s="4"/>
      <c r="KJ161" s="4"/>
      <c r="KK161" s="4"/>
      <c r="KL161" s="4"/>
      <c r="KM161" s="4"/>
      <c r="KN161" s="4"/>
      <c r="KO161" s="4"/>
      <c r="KP161" s="4"/>
      <c r="KQ161" s="4"/>
      <c r="KR161" s="4"/>
      <c r="KS161" s="4"/>
      <c r="KT161" s="4"/>
      <c r="KU161" s="4"/>
      <c r="KV161" s="4"/>
      <c r="KW161" s="4"/>
      <c r="KX161" s="4"/>
      <c r="KY161" s="4"/>
      <c r="KZ161" s="4"/>
      <c r="LA161" s="4"/>
      <c r="LB161" s="4"/>
      <c r="LC161" s="4"/>
      <c r="LD161" s="4"/>
      <c r="LE161" s="4"/>
      <c r="LF161" s="4"/>
      <c r="LG161" s="4"/>
      <c r="LH161" s="4"/>
      <c r="LI161" s="4"/>
      <c r="LJ161" s="4"/>
      <c r="LK161" s="4"/>
      <c r="LL161" s="4"/>
      <c r="LM161" s="4"/>
      <c r="LN161" s="4"/>
      <c r="LO161" s="4"/>
      <c r="LP161" s="4"/>
      <c r="LQ161" s="4"/>
      <c r="LR161" s="4"/>
      <c r="LS161" s="4"/>
      <c r="LT161" s="4"/>
      <c r="LU161" s="4"/>
      <c r="LV161" s="4"/>
      <c r="LW161" s="4"/>
      <c r="LX161" s="4"/>
      <c r="LY161" s="4"/>
      <c r="LZ161" s="4"/>
      <c r="MA161" s="4"/>
      <c r="MB161" s="4"/>
      <c r="MC161" s="4"/>
      <c r="MD161" s="4"/>
      <c r="ME161" s="4"/>
      <c r="MF161" s="4"/>
      <c r="MG161" s="4"/>
      <c r="MH161" s="4"/>
      <c r="MI161" s="4"/>
      <c r="MJ161" s="4"/>
      <c r="MK161" s="4"/>
      <c r="ML161" s="4"/>
      <c r="MM161" s="4"/>
      <c r="MN161" s="4"/>
      <c r="MO161" s="4"/>
      <c r="MP161" s="4"/>
      <c r="MQ161" s="4"/>
      <c r="MR161" s="4"/>
      <c r="MS161" s="4"/>
      <c r="MT161" s="4"/>
      <c r="MU161" s="4"/>
      <c r="MV161" s="4"/>
      <c r="MW161" s="4"/>
      <c r="MX161" s="4"/>
      <c r="MY161" s="4"/>
      <c r="MZ161" s="4"/>
      <c r="NA161" s="4"/>
      <c r="NB161" s="4"/>
      <c r="NC161" s="4"/>
      <c r="ND161" s="4"/>
      <c r="NE161" s="4"/>
      <c r="NF161" s="4"/>
      <c r="NG161" s="4"/>
      <c r="NH161" s="4"/>
      <c r="NI161" s="4"/>
      <c r="NJ161" s="4"/>
      <c r="NK161" s="4"/>
      <c r="NL161" s="4"/>
      <c r="NM161" s="4"/>
      <c r="NN161" s="4"/>
      <c r="NO161" s="4"/>
      <c r="NP161" s="4"/>
      <c r="NQ161" s="4"/>
      <c r="NR161" s="4"/>
      <c r="NS161" s="4"/>
      <c r="NT161" s="4"/>
      <c r="NU161" s="4"/>
      <c r="NV161" s="4"/>
      <c r="NW161" s="4"/>
      <c r="NX161" s="4"/>
      <c r="NY161" s="4"/>
      <c r="NZ161" s="4"/>
      <c r="OA161" s="4"/>
      <c r="OB161" s="4"/>
      <c r="OC161" s="4"/>
      <c r="OD161" s="4"/>
      <c r="OE161" s="4"/>
      <c r="OF161" s="4"/>
      <c r="OG161" s="4"/>
      <c r="OH161" s="4"/>
      <c r="OI161" s="4"/>
      <c r="OJ161" s="4"/>
      <c r="OK161" s="4"/>
      <c r="OL161" s="4"/>
      <c r="OM161" s="4"/>
      <c r="ON161" s="4"/>
      <c r="OO161" s="4"/>
      <c r="OP161" s="4"/>
      <c r="OQ161" s="4"/>
      <c r="OR161" s="4"/>
      <c r="OS161" s="4"/>
      <c r="OT161" s="4"/>
      <c r="OU161" s="4"/>
      <c r="OV161" s="4"/>
      <c r="OW161" s="4"/>
      <c r="OX161" s="4"/>
      <c r="OY161" s="4"/>
      <c r="OZ161" s="4"/>
      <c r="PA161" s="4"/>
      <c r="PB161" s="4"/>
      <c r="PC161" s="4"/>
      <c r="PD161" s="4"/>
      <c r="PE161" s="4"/>
      <c r="PF161" s="4"/>
      <c r="PG161" s="4"/>
      <c r="PH161" s="4"/>
      <c r="PI161" s="4"/>
      <c r="PJ161" s="4"/>
      <c r="PK161" s="4"/>
      <c r="PL161" s="4"/>
      <c r="PM161" s="4"/>
      <c r="PN161" s="4"/>
      <c r="PO161" s="4"/>
      <c r="PP161" s="4"/>
      <c r="PQ161" s="4"/>
      <c r="PR161" s="4"/>
      <c r="PS161" s="4"/>
      <c r="PT161" s="4"/>
      <c r="PU161" s="4"/>
      <c r="PV161" s="4"/>
      <c r="PW161" s="4"/>
      <c r="PX161" s="4"/>
      <c r="PY161" s="4"/>
      <c r="PZ161" s="4"/>
      <c r="QA161" s="4"/>
      <c r="QB161" s="4"/>
      <c r="QC161" s="4"/>
      <c r="QD161" s="4"/>
      <c r="QE161" s="4"/>
      <c r="QF161" s="4"/>
      <c r="QG161" s="4"/>
      <c r="QH161" s="4"/>
      <c r="QI161" s="4"/>
      <c r="QJ161" s="4"/>
      <c r="QK161" s="4"/>
      <c r="QL161" s="4"/>
      <c r="QM161" s="4"/>
      <c r="QN161" s="4"/>
      <c r="QO161" s="4"/>
      <c r="QP161" s="4"/>
      <c r="QQ161" s="4"/>
      <c r="QR161" s="4"/>
      <c r="QS161" s="4"/>
      <c r="QT161" s="4"/>
      <c r="QU161" s="4"/>
      <c r="QV161" s="4"/>
      <c r="QW161" s="4"/>
      <c r="QX161" s="4"/>
      <c r="QY161" s="4"/>
      <c r="QZ161" s="4"/>
      <c r="RA161" s="4"/>
      <c r="RB161" s="4"/>
      <c r="RC161" s="4"/>
      <c r="RD161" s="4"/>
      <c r="RE161" s="4"/>
      <c r="RF161" s="4"/>
      <c r="RG161" s="4"/>
      <c r="RH161" s="4"/>
      <c r="RI161" s="4"/>
      <c r="RJ161" s="4"/>
      <c r="RK161" s="4"/>
      <c r="RL161" s="4"/>
      <c r="RM161" s="4"/>
      <c r="RN161" s="4"/>
      <c r="RO161" s="4"/>
      <c r="RP161" s="4"/>
      <c r="RQ161" s="4"/>
      <c r="RR161" s="4"/>
      <c r="RS161" s="4"/>
      <c r="RT161" s="4"/>
      <c r="RU161" s="4"/>
      <c r="RV161" s="4"/>
      <c r="RW161" s="4"/>
      <c r="RX161" s="4"/>
      <c r="RY161" s="4"/>
      <c r="RZ161" s="4"/>
      <c r="SA161" s="4"/>
      <c r="SB161" s="4"/>
      <c r="SC161" s="4"/>
      <c r="SD161" s="4"/>
      <c r="SE161" s="4"/>
      <c r="SF161" s="4"/>
      <c r="SG161" s="4"/>
      <c r="SH161" s="4"/>
      <c r="SI161" s="4"/>
      <c r="SJ161" s="4"/>
      <c r="SK161" s="4"/>
      <c r="SL161" s="4"/>
      <c r="SM161" s="4"/>
      <c r="SN161" s="4"/>
      <c r="SO161" s="4"/>
      <c r="SP161" s="4"/>
      <c r="SQ161" s="4"/>
      <c r="SR161" s="4"/>
      <c r="SS161" s="4"/>
      <c r="ST161" s="4"/>
      <c r="SU161" s="4"/>
      <c r="SV161" s="4"/>
      <c r="SW161" s="4"/>
      <c r="SX161" s="4"/>
      <c r="SY161" s="4"/>
      <c r="SZ161" s="4"/>
      <c r="TA161" s="4"/>
      <c r="TB161" s="4"/>
      <c r="TC161" s="4"/>
      <c r="TD161" s="4"/>
      <c r="TE161" s="4"/>
      <c r="TF161" s="4"/>
      <c r="TG161" s="4"/>
      <c r="TH161" s="4"/>
      <c r="TI161" s="4"/>
      <c r="TJ161" s="4"/>
      <c r="TK161" s="4"/>
      <c r="TL161" s="4"/>
      <c r="TM161" s="4"/>
      <c r="TN161" s="4"/>
      <c r="TO161" s="4"/>
      <c r="TP161" s="4"/>
      <c r="TQ161" s="4"/>
      <c r="TR161" s="4"/>
      <c r="TS161" s="4"/>
      <c r="TT161" s="4"/>
      <c r="TU161" s="4"/>
      <c r="TV161" s="4"/>
      <c r="TW161" s="4"/>
      <c r="TX161" s="4"/>
      <c r="TY161" s="4"/>
      <c r="TZ161" s="4"/>
      <c r="UA161" s="4"/>
      <c r="UB161" s="4"/>
      <c r="UC161" s="4"/>
      <c r="UD161" s="4"/>
      <c r="UE161" s="4"/>
      <c r="UF161" s="4"/>
      <c r="UG161" s="4"/>
      <c r="UH161" s="4"/>
      <c r="UI161" s="4"/>
      <c r="UJ161" s="4"/>
      <c r="UK161" s="4"/>
      <c r="UL161" s="4"/>
      <c r="UM161" s="4"/>
      <c r="UN161" s="4"/>
      <c r="UO161" s="4"/>
      <c r="UP161" s="4"/>
      <c r="UQ161" s="4"/>
      <c r="UR161" s="4"/>
      <c r="US161" s="4"/>
      <c r="UT161" s="4"/>
      <c r="UU161" s="4"/>
      <c r="UV161" s="4"/>
      <c r="UW161" s="4"/>
      <c r="UX161" s="4"/>
      <c r="UY161" s="4"/>
      <c r="UZ161" s="4"/>
      <c r="VA161" s="4"/>
      <c r="VB161" s="4"/>
      <c r="VC161" s="4"/>
      <c r="VD161" s="4"/>
      <c r="VE161" s="4"/>
      <c r="VF161" s="4"/>
      <c r="VG161" s="4"/>
      <c r="VH161" s="4"/>
      <c r="VI161" s="4"/>
      <c r="VJ161" s="4"/>
      <c r="VK161" s="4"/>
      <c r="VL161" s="4"/>
      <c r="VM161" s="4"/>
      <c r="VN161" s="4"/>
    </row>
    <row r="162" spans="14:586"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/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4"/>
      <c r="KE162" s="4"/>
      <c r="KF162" s="4"/>
      <c r="KG162" s="4"/>
      <c r="KH162" s="4"/>
      <c r="KI162" s="4"/>
      <c r="KJ162" s="4"/>
      <c r="KK162" s="4"/>
      <c r="KL162" s="4"/>
      <c r="KM162" s="4"/>
      <c r="KN162" s="4"/>
      <c r="KO162" s="4"/>
      <c r="KP162" s="4"/>
      <c r="KQ162" s="4"/>
      <c r="KR162" s="4"/>
      <c r="KS162" s="4"/>
      <c r="KT162" s="4"/>
      <c r="KU162" s="4"/>
      <c r="KV162" s="4"/>
      <c r="KW162" s="4"/>
      <c r="KX162" s="4"/>
      <c r="KY162" s="4"/>
      <c r="KZ162" s="4"/>
      <c r="LA162" s="4"/>
      <c r="LB162" s="4"/>
      <c r="LC162" s="4"/>
      <c r="LD162" s="4"/>
      <c r="LE162" s="4"/>
      <c r="LF162" s="4"/>
      <c r="LG162" s="4"/>
      <c r="LH162" s="4"/>
      <c r="LI162" s="4"/>
      <c r="LJ162" s="4"/>
      <c r="LK162" s="4"/>
      <c r="LL162" s="4"/>
      <c r="LM162" s="4"/>
      <c r="LN162" s="4"/>
      <c r="LO162" s="4"/>
      <c r="LP162" s="4"/>
      <c r="LQ162" s="4"/>
      <c r="LR162" s="4"/>
      <c r="LS162" s="4"/>
      <c r="LT162" s="4"/>
      <c r="LU162" s="4"/>
      <c r="LV162" s="4"/>
      <c r="LW162" s="4"/>
      <c r="LX162" s="4"/>
      <c r="LY162" s="4"/>
      <c r="LZ162" s="4"/>
      <c r="MA162" s="4"/>
      <c r="MB162" s="4"/>
      <c r="MC162" s="4"/>
      <c r="MD162" s="4"/>
      <c r="ME162" s="4"/>
      <c r="MF162" s="4"/>
      <c r="MG162" s="4"/>
      <c r="MH162" s="4"/>
      <c r="MI162" s="4"/>
      <c r="MJ162" s="4"/>
      <c r="MK162" s="4"/>
      <c r="ML162" s="4"/>
      <c r="MM162" s="4"/>
      <c r="MN162" s="4"/>
      <c r="MO162" s="4"/>
      <c r="MP162" s="4"/>
      <c r="MQ162" s="4"/>
      <c r="MR162" s="4"/>
      <c r="MS162" s="4"/>
      <c r="MT162" s="4"/>
      <c r="MU162" s="4"/>
      <c r="MV162" s="4"/>
      <c r="MW162" s="4"/>
      <c r="MX162" s="4"/>
      <c r="MY162" s="4"/>
      <c r="MZ162" s="4"/>
      <c r="NA162" s="4"/>
      <c r="NB162" s="4"/>
      <c r="NC162" s="4"/>
      <c r="ND162" s="4"/>
      <c r="NE162" s="4"/>
      <c r="NF162" s="4"/>
      <c r="NG162" s="4"/>
      <c r="NH162" s="4"/>
      <c r="NI162" s="4"/>
      <c r="NJ162" s="4"/>
      <c r="NK162" s="4"/>
      <c r="NL162" s="4"/>
      <c r="NM162" s="4"/>
      <c r="NN162" s="4"/>
      <c r="NO162" s="4"/>
      <c r="NP162" s="4"/>
      <c r="NQ162" s="4"/>
      <c r="NR162" s="4"/>
      <c r="NS162" s="4"/>
      <c r="NT162" s="4"/>
      <c r="NU162" s="4"/>
      <c r="NV162" s="4"/>
      <c r="NW162" s="4"/>
      <c r="NX162" s="4"/>
      <c r="NY162" s="4"/>
      <c r="NZ162" s="4"/>
      <c r="OA162" s="4"/>
      <c r="OB162" s="4"/>
      <c r="OC162" s="4"/>
      <c r="OD162" s="4"/>
      <c r="OE162" s="4"/>
      <c r="OF162" s="4"/>
      <c r="OG162" s="4"/>
      <c r="OH162" s="4"/>
      <c r="OI162" s="4"/>
      <c r="OJ162" s="4"/>
      <c r="OK162" s="4"/>
      <c r="OL162" s="4"/>
      <c r="OM162" s="4"/>
      <c r="ON162" s="4"/>
      <c r="OO162" s="4"/>
      <c r="OP162" s="4"/>
      <c r="OQ162" s="4"/>
      <c r="OR162" s="4"/>
      <c r="OS162" s="4"/>
      <c r="OT162" s="4"/>
      <c r="OU162" s="4"/>
      <c r="OV162" s="4"/>
      <c r="OW162" s="4"/>
      <c r="OX162" s="4"/>
      <c r="OY162" s="4"/>
      <c r="OZ162" s="4"/>
      <c r="PA162" s="4"/>
      <c r="PB162" s="4"/>
      <c r="PC162" s="4"/>
      <c r="PD162" s="4"/>
      <c r="PE162" s="4"/>
      <c r="PF162" s="4"/>
      <c r="PG162" s="4"/>
      <c r="PH162" s="4"/>
      <c r="PI162" s="4"/>
      <c r="PJ162" s="4"/>
      <c r="PK162" s="4"/>
      <c r="PL162" s="4"/>
      <c r="PM162" s="4"/>
      <c r="PN162" s="4"/>
      <c r="PO162" s="4"/>
      <c r="PP162" s="4"/>
      <c r="PQ162" s="4"/>
      <c r="PR162" s="4"/>
      <c r="PS162" s="4"/>
      <c r="PT162" s="4"/>
      <c r="PU162" s="4"/>
      <c r="PV162" s="4"/>
      <c r="PW162" s="4"/>
      <c r="PX162" s="4"/>
      <c r="PY162" s="4"/>
      <c r="PZ162" s="4"/>
      <c r="QA162" s="4"/>
      <c r="QB162" s="4"/>
      <c r="QC162" s="4"/>
      <c r="QD162" s="4"/>
      <c r="QE162" s="4"/>
      <c r="QF162" s="4"/>
      <c r="QG162" s="4"/>
      <c r="QH162" s="4"/>
      <c r="QI162" s="4"/>
      <c r="QJ162" s="4"/>
      <c r="QK162" s="4"/>
      <c r="QL162" s="4"/>
      <c r="QM162" s="4"/>
      <c r="QN162" s="4"/>
      <c r="QO162" s="4"/>
      <c r="QP162" s="4"/>
      <c r="QQ162" s="4"/>
      <c r="QR162" s="4"/>
      <c r="QS162" s="4"/>
      <c r="QT162" s="4"/>
      <c r="QU162" s="4"/>
      <c r="QV162" s="4"/>
      <c r="QW162" s="4"/>
      <c r="QX162" s="4"/>
      <c r="QY162" s="4"/>
      <c r="QZ162" s="4"/>
      <c r="RA162" s="4"/>
      <c r="RB162" s="4"/>
      <c r="RC162" s="4"/>
      <c r="RD162" s="4"/>
      <c r="RE162" s="4"/>
      <c r="RF162" s="4"/>
      <c r="RG162" s="4"/>
      <c r="RH162" s="4"/>
      <c r="RI162" s="4"/>
      <c r="RJ162" s="4"/>
      <c r="RK162" s="4"/>
      <c r="RL162" s="4"/>
      <c r="RM162" s="4"/>
      <c r="RN162" s="4"/>
      <c r="RO162" s="4"/>
      <c r="RP162" s="4"/>
      <c r="RQ162" s="4"/>
      <c r="RR162" s="4"/>
      <c r="RS162" s="4"/>
      <c r="RT162" s="4"/>
      <c r="RU162" s="4"/>
      <c r="RV162" s="4"/>
      <c r="RW162" s="4"/>
      <c r="RX162" s="4"/>
      <c r="RY162" s="4"/>
      <c r="RZ162" s="4"/>
      <c r="SA162" s="4"/>
      <c r="SB162" s="4"/>
      <c r="SC162" s="4"/>
      <c r="SD162" s="4"/>
      <c r="SE162" s="4"/>
      <c r="SF162" s="4"/>
      <c r="SG162" s="4"/>
      <c r="SH162" s="4"/>
      <c r="SI162" s="4"/>
      <c r="SJ162" s="4"/>
      <c r="SK162" s="4"/>
      <c r="SL162" s="4"/>
      <c r="SM162" s="4"/>
      <c r="SN162" s="4"/>
      <c r="SO162" s="4"/>
      <c r="SP162" s="4"/>
      <c r="SQ162" s="4"/>
      <c r="SR162" s="4"/>
      <c r="SS162" s="4"/>
      <c r="ST162" s="4"/>
      <c r="SU162" s="4"/>
      <c r="SV162" s="4"/>
      <c r="SW162" s="4"/>
      <c r="SX162" s="4"/>
      <c r="SY162" s="4"/>
      <c r="SZ162" s="4"/>
      <c r="TA162" s="4"/>
      <c r="TB162" s="4"/>
      <c r="TC162" s="4"/>
      <c r="TD162" s="4"/>
      <c r="TE162" s="4"/>
      <c r="TF162" s="4"/>
      <c r="TG162" s="4"/>
      <c r="TH162" s="4"/>
      <c r="TI162" s="4"/>
      <c r="TJ162" s="4"/>
      <c r="TK162" s="4"/>
      <c r="TL162" s="4"/>
      <c r="TM162" s="4"/>
      <c r="TN162" s="4"/>
      <c r="TO162" s="4"/>
      <c r="TP162" s="4"/>
      <c r="TQ162" s="4"/>
      <c r="TR162" s="4"/>
      <c r="TS162" s="4"/>
      <c r="TT162" s="4"/>
      <c r="TU162" s="4"/>
      <c r="TV162" s="4"/>
      <c r="TW162" s="4"/>
      <c r="TX162" s="4"/>
      <c r="TY162" s="4"/>
      <c r="TZ162" s="4"/>
      <c r="UA162" s="4"/>
      <c r="UB162" s="4"/>
      <c r="UC162" s="4"/>
      <c r="UD162" s="4"/>
      <c r="UE162" s="4"/>
      <c r="UF162" s="4"/>
      <c r="UG162" s="4"/>
      <c r="UH162" s="4"/>
      <c r="UI162" s="4"/>
      <c r="UJ162" s="4"/>
      <c r="UK162" s="4"/>
      <c r="UL162" s="4"/>
      <c r="UM162" s="4"/>
      <c r="UN162" s="4"/>
      <c r="UO162" s="4"/>
      <c r="UP162" s="4"/>
      <c r="UQ162" s="4"/>
      <c r="UR162" s="4"/>
      <c r="US162" s="4"/>
      <c r="UT162" s="4"/>
      <c r="UU162" s="4"/>
      <c r="UV162" s="4"/>
      <c r="UW162" s="4"/>
      <c r="UX162" s="4"/>
      <c r="UY162" s="4"/>
      <c r="UZ162" s="4"/>
      <c r="VA162" s="4"/>
      <c r="VB162" s="4"/>
      <c r="VC162" s="4"/>
      <c r="VD162" s="4"/>
      <c r="VE162" s="4"/>
      <c r="VF162" s="4"/>
      <c r="VG162" s="4"/>
      <c r="VH162" s="4"/>
      <c r="VI162" s="4"/>
      <c r="VJ162" s="4"/>
      <c r="VK162" s="4"/>
      <c r="VL162" s="4"/>
      <c r="VM162" s="4"/>
      <c r="VN162" s="4"/>
    </row>
    <row r="163" spans="14:586"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/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/>
      <c r="JR163" s="4"/>
      <c r="JS163" s="4"/>
      <c r="JT163" s="4"/>
      <c r="JU163" s="4"/>
      <c r="JV163" s="4"/>
      <c r="JW163" s="4"/>
      <c r="JX163" s="4"/>
      <c r="JY163" s="4"/>
      <c r="JZ163" s="4"/>
      <c r="KA163" s="4"/>
      <c r="KB163" s="4"/>
      <c r="KC163" s="4"/>
      <c r="KD163" s="4"/>
      <c r="KE163" s="4"/>
      <c r="KF163" s="4"/>
      <c r="KG163" s="4"/>
      <c r="KH163" s="4"/>
      <c r="KI163" s="4"/>
      <c r="KJ163" s="4"/>
      <c r="KK163" s="4"/>
      <c r="KL163" s="4"/>
      <c r="KM163" s="4"/>
      <c r="KN163" s="4"/>
      <c r="KO163" s="4"/>
      <c r="KP163" s="4"/>
      <c r="KQ163" s="4"/>
      <c r="KR163" s="4"/>
      <c r="KS163" s="4"/>
      <c r="KT163" s="4"/>
      <c r="KU163" s="4"/>
      <c r="KV163" s="4"/>
      <c r="KW163" s="4"/>
      <c r="KX163" s="4"/>
      <c r="KY163" s="4"/>
      <c r="KZ163" s="4"/>
      <c r="LA163" s="4"/>
      <c r="LB163" s="4"/>
      <c r="LC163" s="4"/>
      <c r="LD163" s="4"/>
      <c r="LE163" s="4"/>
      <c r="LF163" s="4"/>
      <c r="LG163" s="4"/>
      <c r="LH163" s="4"/>
      <c r="LI163" s="4"/>
      <c r="LJ163" s="4"/>
      <c r="LK163" s="4"/>
      <c r="LL163" s="4"/>
      <c r="LM163" s="4"/>
      <c r="LN163" s="4"/>
      <c r="LO163" s="4"/>
      <c r="LP163" s="4"/>
      <c r="LQ163" s="4"/>
      <c r="LR163" s="4"/>
      <c r="LS163" s="4"/>
      <c r="LT163" s="4"/>
      <c r="LU163" s="4"/>
      <c r="LV163" s="4"/>
      <c r="LW163" s="4"/>
      <c r="LX163" s="4"/>
      <c r="LY163" s="4"/>
      <c r="LZ163" s="4"/>
      <c r="MA163" s="4"/>
      <c r="MB163" s="4"/>
      <c r="MC163" s="4"/>
      <c r="MD163" s="4"/>
      <c r="ME163" s="4"/>
      <c r="MF163" s="4"/>
      <c r="MG163" s="4"/>
      <c r="MH163" s="4"/>
      <c r="MI163" s="4"/>
      <c r="MJ163" s="4"/>
      <c r="MK163" s="4"/>
      <c r="ML163" s="4"/>
      <c r="MM163" s="4"/>
      <c r="MN163" s="4"/>
      <c r="MO163" s="4"/>
      <c r="MP163" s="4"/>
      <c r="MQ163" s="4"/>
      <c r="MR163" s="4"/>
      <c r="MS163" s="4"/>
      <c r="MT163" s="4"/>
      <c r="MU163" s="4"/>
      <c r="MV163" s="4"/>
      <c r="MW163" s="4"/>
      <c r="MX163" s="4"/>
      <c r="MY163" s="4"/>
      <c r="MZ163" s="4"/>
      <c r="NA163" s="4"/>
      <c r="NB163" s="4"/>
      <c r="NC163" s="4"/>
      <c r="ND163" s="4"/>
      <c r="NE163" s="4"/>
      <c r="NF163" s="4"/>
      <c r="NG163" s="4"/>
      <c r="NH163" s="4"/>
      <c r="NI163" s="4"/>
      <c r="NJ163" s="4"/>
      <c r="NK163" s="4"/>
      <c r="NL163" s="4"/>
      <c r="NM163" s="4"/>
      <c r="NN163" s="4"/>
      <c r="NO163" s="4"/>
      <c r="NP163" s="4"/>
      <c r="NQ163" s="4"/>
      <c r="NR163" s="4"/>
      <c r="NS163" s="4"/>
      <c r="NT163" s="4"/>
      <c r="NU163" s="4"/>
      <c r="NV163" s="4"/>
      <c r="NW163" s="4"/>
      <c r="NX163" s="4"/>
      <c r="NY163" s="4"/>
      <c r="NZ163" s="4"/>
      <c r="OA163" s="4"/>
      <c r="OB163" s="4"/>
      <c r="OC163" s="4"/>
      <c r="OD163" s="4"/>
      <c r="OE163" s="4"/>
      <c r="OF163" s="4"/>
      <c r="OG163" s="4"/>
      <c r="OH163" s="4"/>
      <c r="OI163" s="4"/>
      <c r="OJ163" s="4"/>
      <c r="OK163" s="4"/>
      <c r="OL163" s="4"/>
      <c r="OM163" s="4"/>
      <c r="ON163" s="4"/>
      <c r="OO163" s="4"/>
      <c r="OP163" s="4"/>
      <c r="OQ163" s="4"/>
      <c r="OR163" s="4"/>
      <c r="OS163" s="4"/>
      <c r="OT163" s="4"/>
      <c r="OU163" s="4"/>
      <c r="OV163" s="4"/>
      <c r="OW163" s="4"/>
      <c r="OX163" s="4"/>
      <c r="OY163" s="4"/>
      <c r="OZ163" s="4"/>
      <c r="PA163" s="4"/>
      <c r="PB163" s="4"/>
      <c r="PC163" s="4"/>
      <c r="PD163" s="4"/>
      <c r="PE163" s="4"/>
      <c r="PF163" s="4"/>
      <c r="PG163" s="4"/>
      <c r="PH163" s="4"/>
      <c r="PI163" s="4"/>
      <c r="PJ163" s="4"/>
      <c r="PK163" s="4"/>
      <c r="PL163" s="4"/>
      <c r="PM163" s="4"/>
      <c r="PN163" s="4"/>
      <c r="PO163" s="4"/>
      <c r="PP163" s="4"/>
      <c r="PQ163" s="4"/>
      <c r="PR163" s="4"/>
      <c r="PS163" s="4"/>
      <c r="PT163" s="4"/>
      <c r="PU163" s="4"/>
      <c r="PV163" s="4"/>
      <c r="PW163" s="4"/>
      <c r="PX163" s="4"/>
      <c r="PY163" s="4"/>
      <c r="PZ163" s="4"/>
      <c r="QA163" s="4"/>
      <c r="QB163" s="4"/>
      <c r="QC163" s="4"/>
      <c r="QD163" s="4"/>
      <c r="QE163" s="4"/>
      <c r="QF163" s="4"/>
      <c r="QG163" s="4"/>
      <c r="QH163" s="4"/>
      <c r="QI163" s="4"/>
      <c r="QJ163" s="4"/>
      <c r="QK163" s="4"/>
      <c r="QL163" s="4"/>
      <c r="QM163" s="4"/>
      <c r="QN163" s="4"/>
      <c r="QO163" s="4"/>
      <c r="QP163" s="4"/>
      <c r="QQ163" s="4"/>
      <c r="QR163" s="4"/>
      <c r="QS163" s="4"/>
      <c r="QT163" s="4"/>
      <c r="QU163" s="4"/>
      <c r="QV163" s="4"/>
      <c r="QW163" s="4"/>
      <c r="QX163" s="4"/>
      <c r="QY163" s="4"/>
      <c r="QZ163" s="4"/>
      <c r="RA163" s="4"/>
      <c r="RB163" s="4"/>
      <c r="RC163" s="4"/>
      <c r="RD163" s="4"/>
      <c r="RE163" s="4"/>
      <c r="RF163" s="4"/>
      <c r="RG163" s="4"/>
      <c r="RH163" s="4"/>
      <c r="RI163" s="4"/>
      <c r="RJ163" s="4"/>
      <c r="RK163" s="4"/>
      <c r="RL163" s="4"/>
      <c r="RM163" s="4"/>
      <c r="RN163" s="4"/>
      <c r="RO163" s="4"/>
      <c r="RP163" s="4"/>
      <c r="RQ163" s="4"/>
      <c r="RR163" s="4"/>
      <c r="RS163" s="4"/>
      <c r="RT163" s="4"/>
      <c r="RU163" s="4"/>
      <c r="RV163" s="4"/>
      <c r="RW163" s="4"/>
      <c r="RX163" s="4"/>
      <c r="RY163" s="4"/>
      <c r="RZ163" s="4"/>
      <c r="SA163" s="4"/>
      <c r="SB163" s="4"/>
      <c r="SC163" s="4"/>
      <c r="SD163" s="4"/>
      <c r="SE163" s="4"/>
      <c r="SF163" s="4"/>
      <c r="SG163" s="4"/>
      <c r="SH163" s="4"/>
      <c r="SI163" s="4"/>
      <c r="SJ163" s="4"/>
      <c r="SK163" s="4"/>
      <c r="SL163" s="4"/>
      <c r="SM163" s="4"/>
      <c r="SN163" s="4"/>
      <c r="SO163" s="4"/>
      <c r="SP163" s="4"/>
      <c r="SQ163" s="4"/>
      <c r="SR163" s="4"/>
      <c r="SS163" s="4"/>
      <c r="ST163" s="4"/>
      <c r="SU163" s="4"/>
      <c r="SV163" s="4"/>
      <c r="SW163" s="4"/>
      <c r="SX163" s="4"/>
      <c r="SY163" s="4"/>
      <c r="SZ163" s="4"/>
      <c r="TA163" s="4"/>
      <c r="TB163" s="4"/>
      <c r="TC163" s="4"/>
      <c r="TD163" s="4"/>
      <c r="TE163" s="4"/>
      <c r="TF163" s="4"/>
      <c r="TG163" s="4"/>
      <c r="TH163" s="4"/>
      <c r="TI163" s="4"/>
      <c r="TJ163" s="4"/>
      <c r="TK163" s="4"/>
      <c r="TL163" s="4"/>
      <c r="TM163" s="4"/>
      <c r="TN163" s="4"/>
      <c r="TO163" s="4"/>
      <c r="TP163" s="4"/>
      <c r="TQ163" s="4"/>
      <c r="TR163" s="4"/>
      <c r="TS163" s="4"/>
      <c r="TT163" s="4"/>
      <c r="TU163" s="4"/>
      <c r="TV163" s="4"/>
      <c r="TW163" s="4"/>
      <c r="TX163" s="4"/>
      <c r="TY163" s="4"/>
      <c r="TZ163" s="4"/>
      <c r="UA163" s="4"/>
      <c r="UB163" s="4"/>
      <c r="UC163" s="4"/>
      <c r="UD163" s="4"/>
      <c r="UE163" s="4"/>
      <c r="UF163" s="4"/>
      <c r="UG163" s="4"/>
      <c r="UH163" s="4"/>
      <c r="UI163" s="4"/>
      <c r="UJ163" s="4"/>
      <c r="UK163" s="4"/>
      <c r="UL163" s="4"/>
      <c r="UM163" s="4"/>
      <c r="UN163" s="4"/>
      <c r="UO163" s="4"/>
      <c r="UP163" s="4"/>
      <c r="UQ163" s="4"/>
      <c r="UR163" s="4"/>
      <c r="US163" s="4"/>
      <c r="UT163" s="4"/>
      <c r="UU163" s="4"/>
      <c r="UV163" s="4"/>
      <c r="UW163" s="4"/>
      <c r="UX163" s="4"/>
      <c r="UY163" s="4"/>
      <c r="UZ163" s="4"/>
      <c r="VA163" s="4"/>
      <c r="VB163" s="4"/>
      <c r="VC163" s="4"/>
      <c r="VD163" s="4"/>
      <c r="VE163" s="4"/>
      <c r="VF163" s="4"/>
      <c r="VG163" s="4"/>
      <c r="VH163" s="4"/>
      <c r="VI163" s="4"/>
      <c r="VJ163" s="4"/>
      <c r="VK163" s="4"/>
      <c r="VL163" s="4"/>
      <c r="VM163" s="4"/>
      <c r="VN163" s="4"/>
    </row>
    <row r="164" spans="14:586"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/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/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/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/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/>
      <c r="ME164" s="4"/>
      <c r="MF164" s="4"/>
      <c r="MG164" s="4"/>
      <c r="MH164" s="4"/>
      <c r="MI164" s="4"/>
      <c r="MJ164" s="4"/>
      <c r="MK164" s="4"/>
      <c r="ML164" s="4"/>
      <c r="MM164" s="4"/>
      <c r="MN164" s="4"/>
      <c r="MO164" s="4"/>
      <c r="MP164" s="4"/>
      <c r="MQ164" s="4"/>
      <c r="MR164" s="4"/>
      <c r="MS164" s="4"/>
      <c r="MT164" s="4"/>
      <c r="MU164" s="4"/>
      <c r="MV164" s="4"/>
      <c r="MW164" s="4"/>
      <c r="MX164" s="4"/>
      <c r="MY164" s="4"/>
      <c r="MZ164" s="4"/>
      <c r="NA164" s="4"/>
      <c r="NB164" s="4"/>
      <c r="NC164" s="4"/>
      <c r="ND164" s="4"/>
      <c r="NE164" s="4"/>
      <c r="NF164" s="4"/>
      <c r="NG164" s="4"/>
      <c r="NH164" s="4"/>
      <c r="NI164" s="4"/>
      <c r="NJ164" s="4"/>
      <c r="NK164" s="4"/>
      <c r="NL164" s="4"/>
      <c r="NM164" s="4"/>
      <c r="NN164" s="4"/>
      <c r="NO164" s="4"/>
      <c r="NP164" s="4"/>
      <c r="NQ164" s="4"/>
      <c r="NR164" s="4"/>
      <c r="NS164" s="4"/>
      <c r="NT164" s="4"/>
      <c r="NU164" s="4"/>
      <c r="NV164" s="4"/>
      <c r="NW164" s="4"/>
      <c r="NX164" s="4"/>
      <c r="NY164" s="4"/>
      <c r="NZ164" s="4"/>
      <c r="OA164" s="4"/>
      <c r="OB164" s="4"/>
      <c r="OC164" s="4"/>
      <c r="OD164" s="4"/>
      <c r="OE164" s="4"/>
      <c r="OF164" s="4"/>
      <c r="OG164" s="4"/>
      <c r="OH164" s="4"/>
      <c r="OI164" s="4"/>
      <c r="OJ164" s="4"/>
      <c r="OK164" s="4"/>
      <c r="OL164" s="4"/>
      <c r="OM164" s="4"/>
      <c r="ON164" s="4"/>
      <c r="OO164" s="4"/>
      <c r="OP164" s="4"/>
      <c r="OQ164" s="4"/>
      <c r="OR164" s="4"/>
      <c r="OS164" s="4"/>
      <c r="OT164" s="4"/>
      <c r="OU164" s="4"/>
      <c r="OV164" s="4"/>
      <c r="OW164" s="4"/>
      <c r="OX164" s="4"/>
      <c r="OY164" s="4"/>
      <c r="OZ164" s="4"/>
      <c r="PA164" s="4"/>
      <c r="PB164" s="4"/>
      <c r="PC164" s="4"/>
      <c r="PD164" s="4"/>
      <c r="PE164" s="4"/>
      <c r="PF164" s="4"/>
      <c r="PG164" s="4"/>
      <c r="PH164" s="4"/>
      <c r="PI164" s="4"/>
      <c r="PJ164" s="4"/>
      <c r="PK164" s="4"/>
      <c r="PL164" s="4"/>
      <c r="PM164" s="4"/>
      <c r="PN164" s="4"/>
      <c r="PO164" s="4"/>
      <c r="PP164" s="4"/>
      <c r="PQ164" s="4"/>
      <c r="PR164" s="4"/>
      <c r="PS164" s="4"/>
      <c r="PT164" s="4"/>
      <c r="PU164" s="4"/>
      <c r="PV164" s="4"/>
      <c r="PW164" s="4"/>
      <c r="PX164" s="4"/>
      <c r="PY164" s="4"/>
      <c r="PZ164" s="4"/>
      <c r="QA164" s="4"/>
      <c r="QB164" s="4"/>
      <c r="QC164" s="4"/>
      <c r="QD164" s="4"/>
      <c r="QE164" s="4"/>
      <c r="QF164" s="4"/>
      <c r="QG164" s="4"/>
      <c r="QH164" s="4"/>
      <c r="QI164" s="4"/>
      <c r="QJ164" s="4"/>
      <c r="QK164" s="4"/>
      <c r="QL164" s="4"/>
      <c r="QM164" s="4"/>
      <c r="QN164" s="4"/>
      <c r="QO164" s="4"/>
      <c r="QP164" s="4"/>
      <c r="QQ164" s="4"/>
      <c r="QR164" s="4"/>
      <c r="QS164" s="4"/>
      <c r="QT164" s="4"/>
      <c r="QU164" s="4"/>
      <c r="QV164" s="4"/>
      <c r="QW164" s="4"/>
      <c r="QX164" s="4"/>
      <c r="QY164" s="4"/>
      <c r="QZ164" s="4"/>
      <c r="RA164" s="4"/>
      <c r="RB164" s="4"/>
      <c r="RC164" s="4"/>
      <c r="RD164" s="4"/>
      <c r="RE164" s="4"/>
      <c r="RF164" s="4"/>
      <c r="RG164" s="4"/>
      <c r="RH164" s="4"/>
      <c r="RI164" s="4"/>
      <c r="RJ164" s="4"/>
      <c r="RK164" s="4"/>
      <c r="RL164" s="4"/>
      <c r="RM164" s="4"/>
      <c r="RN164" s="4"/>
      <c r="RO164" s="4"/>
      <c r="RP164" s="4"/>
      <c r="RQ164" s="4"/>
      <c r="RR164" s="4"/>
      <c r="RS164" s="4"/>
      <c r="RT164" s="4"/>
      <c r="RU164" s="4"/>
      <c r="RV164" s="4"/>
      <c r="RW164" s="4"/>
      <c r="RX164" s="4"/>
      <c r="RY164" s="4"/>
      <c r="RZ164" s="4"/>
      <c r="SA164" s="4"/>
      <c r="SB164" s="4"/>
      <c r="SC164" s="4"/>
      <c r="SD164" s="4"/>
      <c r="SE164" s="4"/>
      <c r="SF164" s="4"/>
      <c r="SG164" s="4"/>
      <c r="SH164" s="4"/>
      <c r="SI164" s="4"/>
      <c r="SJ164" s="4"/>
      <c r="SK164" s="4"/>
      <c r="SL164" s="4"/>
      <c r="SM164" s="4"/>
      <c r="SN164" s="4"/>
      <c r="SO164" s="4"/>
      <c r="SP164" s="4"/>
      <c r="SQ164" s="4"/>
      <c r="SR164" s="4"/>
      <c r="SS164" s="4"/>
      <c r="ST164" s="4"/>
      <c r="SU164" s="4"/>
      <c r="SV164" s="4"/>
      <c r="SW164" s="4"/>
      <c r="SX164" s="4"/>
      <c r="SY164" s="4"/>
      <c r="SZ164" s="4"/>
      <c r="TA164" s="4"/>
      <c r="TB164" s="4"/>
      <c r="TC164" s="4"/>
      <c r="TD164" s="4"/>
      <c r="TE164" s="4"/>
      <c r="TF164" s="4"/>
      <c r="TG164" s="4"/>
      <c r="TH164" s="4"/>
      <c r="TI164" s="4"/>
      <c r="TJ164" s="4"/>
      <c r="TK164" s="4"/>
      <c r="TL164" s="4"/>
      <c r="TM164" s="4"/>
      <c r="TN164" s="4"/>
      <c r="TO164" s="4"/>
      <c r="TP164" s="4"/>
      <c r="TQ164" s="4"/>
      <c r="TR164" s="4"/>
      <c r="TS164" s="4"/>
      <c r="TT164" s="4"/>
      <c r="TU164" s="4"/>
      <c r="TV164" s="4"/>
      <c r="TW164" s="4"/>
      <c r="TX164" s="4"/>
      <c r="TY164" s="4"/>
      <c r="TZ164" s="4"/>
      <c r="UA164" s="4"/>
      <c r="UB164" s="4"/>
      <c r="UC164" s="4"/>
      <c r="UD164" s="4"/>
      <c r="UE164" s="4"/>
      <c r="UF164" s="4"/>
      <c r="UG164" s="4"/>
      <c r="UH164" s="4"/>
      <c r="UI164" s="4"/>
      <c r="UJ164" s="4"/>
      <c r="UK164" s="4"/>
      <c r="UL164" s="4"/>
      <c r="UM164" s="4"/>
      <c r="UN164" s="4"/>
      <c r="UO164" s="4"/>
      <c r="UP164" s="4"/>
      <c r="UQ164" s="4"/>
      <c r="UR164" s="4"/>
      <c r="US164" s="4"/>
      <c r="UT164" s="4"/>
      <c r="UU164" s="4"/>
      <c r="UV164" s="4"/>
      <c r="UW164" s="4"/>
      <c r="UX164" s="4"/>
      <c r="UY164" s="4"/>
      <c r="UZ164" s="4"/>
      <c r="VA164" s="4"/>
      <c r="VB164" s="4"/>
      <c r="VC164" s="4"/>
      <c r="VD164" s="4"/>
      <c r="VE164" s="4"/>
      <c r="VF164" s="4"/>
      <c r="VG164" s="4"/>
      <c r="VH164" s="4"/>
      <c r="VI164" s="4"/>
      <c r="VJ164" s="4"/>
      <c r="VK164" s="4"/>
      <c r="VL164" s="4"/>
      <c r="VM164" s="4"/>
      <c r="VN164" s="4"/>
    </row>
    <row r="165" spans="14:586"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/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/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4"/>
      <c r="KE165" s="4"/>
      <c r="KF165" s="4"/>
      <c r="KG165" s="4"/>
      <c r="KH165" s="4"/>
      <c r="KI165" s="4"/>
      <c r="KJ165" s="4"/>
      <c r="KK165" s="4"/>
      <c r="KL165" s="4"/>
      <c r="KM165" s="4"/>
      <c r="KN165" s="4"/>
      <c r="KO165" s="4"/>
      <c r="KP165" s="4"/>
      <c r="KQ165" s="4"/>
      <c r="KR165" s="4"/>
      <c r="KS165" s="4"/>
      <c r="KT165" s="4"/>
      <c r="KU165" s="4"/>
      <c r="KV165" s="4"/>
      <c r="KW165" s="4"/>
      <c r="KX165" s="4"/>
      <c r="KY165" s="4"/>
      <c r="KZ165" s="4"/>
      <c r="LA165" s="4"/>
      <c r="LB165" s="4"/>
      <c r="LC165" s="4"/>
      <c r="LD165" s="4"/>
      <c r="LE165" s="4"/>
      <c r="LF165" s="4"/>
      <c r="LG165" s="4"/>
      <c r="LH165" s="4"/>
      <c r="LI165" s="4"/>
      <c r="LJ165" s="4"/>
      <c r="LK165" s="4"/>
      <c r="LL165" s="4"/>
      <c r="LM165" s="4"/>
      <c r="LN165" s="4"/>
      <c r="LO165" s="4"/>
      <c r="LP165" s="4"/>
      <c r="LQ165" s="4"/>
      <c r="LR165" s="4"/>
      <c r="LS165" s="4"/>
      <c r="LT165" s="4"/>
      <c r="LU165" s="4"/>
      <c r="LV165" s="4"/>
      <c r="LW165" s="4"/>
      <c r="LX165" s="4"/>
      <c r="LY165" s="4"/>
      <c r="LZ165" s="4"/>
      <c r="MA165" s="4"/>
      <c r="MB165" s="4"/>
      <c r="MC165" s="4"/>
      <c r="MD165" s="4"/>
      <c r="ME165" s="4"/>
      <c r="MF165" s="4"/>
      <c r="MG165" s="4"/>
      <c r="MH165" s="4"/>
      <c r="MI165" s="4"/>
      <c r="MJ165" s="4"/>
      <c r="MK165" s="4"/>
      <c r="ML165" s="4"/>
      <c r="MM165" s="4"/>
      <c r="MN165" s="4"/>
      <c r="MO165" s="4"/>
      <c r="MP165" s="4"/>
      <c r="MQ165" s="4"/>
      <c r="MR165" s="4"/>
      <c r="MS165" s="4"/>
      <c r="MT165" s="4"/>
      <c r="MU165" s="4"/>
      <c r="MV165" s="4"/>
      <c r="MW165" s="4"/>
      <c r="MX165" s="4"/>
      <c r="MY165" s="4"/>
      <c r="MZ165" s="4"/>
      <c r="NA165" s="4"/>
      <c r="NB165" s="4"/>
      <c r="NC165" s="4"/>
      <c r="ND165" s="4"/>
      <c r="NE165" s="4"/>
      <c r="NF165" s="4"/>
      <c r="NG165" s="4"/>
      <c r="NH165" s="4"/>
      <c r="NI165" s="4"/>
      <c r="NJ165" s="4"/>
      <c r="NK165" s="4"/>
      <c r="NL165" s="4"/>
      <c r="NM165" s="4"/>
      <c r="NN165" s="4"/>
      <c r="NO165" s="4"/>
      <c r="NP165" s="4"/>
      <c r="NQ165" s="4"/>
      <c r="NR165" s="4"/>
      <c r="NS165" s="4"/>
      <c r="NT165" s="4"/>
      <c r="NU165" s="4"/>
      <c r="NV165" s="4"/>
      <c r="NW165" s="4"/>
      <c r="NX165" s="4"/>
      <c r="NY165" s="4"/>
      <c r="NZ165" s="4"/>
      <c r="OA165" s="4"/>
      <c r="OB165" s="4"/>
      <c r="OC165" s="4"/>
      <c r="OD165" s="4"/>
      <c r="OE165" s="4"/>
      <c r="OF165" s="4"/>
      <c r="OG165" s="4"/>
      <c r="OH165" s="4"/>
      <c r="OI165" s="4"/>
      <c r="OJ165" s="4"/>
      <c r="OK165" s="4"/>
      <c r="OL165" s="4"/>
      <c r="OM165" s="4"/>
      <c r="ON165" s="4"/>
      <c r="OO165" s="4"/>
      <c r="OP165" s="4"/>
      <c r="OQ165" s="4"/>
      <c r="OR165" s="4"/>
      <c r="OS165" s="4"/>
      <c r="OT165" s="4"/>
      <c r="OU165" s="4"/>
      <c r="OV165" s="4"/>
      <c r="OW165" s="4"/>
      <c r="OX165" s="4"/>
      <c r="OY165" s="4"/>
      <c r="OZ165" s="4"/>
      <c r="PA165" s="4"/>
      <c r="PB165" s="4"/>
      <c r="PC165" s="4"/>
      <c r="PD165" s="4"/>
      <c r="PE165" s="4"/>
      <c r="PF165" s="4"/>
      <c r="PG165" s="4"/>
      <c r="PH165" s="4"/>
      <c r="PI165" s="4"/>
      <c r="PJ165" s="4"/>
      <c r="PK165" s="4"/>
      <c r="PL165" s="4"/>
      <c r="PM165" s="4"/>
      <c r="PN165" s="4"/>
      <c r="PO165" s="4"/>
      <c r="PP165" s="4"/>
      <c r="PQ165" s="4"/>
      <c r="PR165" s="4"/>
      <c r="PS165" s="4"/>
      <c r="PT165" s="4"/>
      <c r="PU165" s="4"/>
      <c r="PV165" s="4"/>
      <c r="PW165" s="4"/>
      <c r="PX165" s="4"/>
      <c r="PY165" s="4"/>
      <c r="PZ165" s="4"/>
      <c r="QA165" s="4"/>
      <c r="QB165" s="4"/>
      <c r="QC165" s="4"/>
      <c r="QD165" s="4"/>
      <c r="QE165" s="4"/>
      <c r="QF165" s="4"/>
      <c r="QG165" s="4"/>
      <c r="QH165" s="4"/>
      <c r="QI165" s="4"/>
      <c r="QJ165" s="4"/>
      <c r="QK165" s="4"/>
      <c r="QL165" s="4"/>
      <c r="QM165" s="4"/>
      <c r="QN165" s="4"/>
      <c r="QO165" s="4"/>
      <c r="QP165" s="4"/>
      <c r="QQ165" s="4"/>
      <c r="QR165" s="4"/>
      <c r="QS165" s="4"/>
      <c r="QT165" s="4"/>
      <c r="QU165" s="4"/>
      <c r="QV165" s="4"/>
      <c r="QW165" s="4"/>
      <c r="QX165" s="4"/>
      <c r="QY165" s="4"/>
      <c r="QZ165" s="4"/>
      <c r="RA165" s="4"/>
      <c r="RB165" s="4"/>
      <c r="RC165" s="4"/>
      <c r="RD165" s="4"/>
      <c r="RE165" s="4"/>
      <c r="RF165" s="4"/>
      <c r="RG165" s="4"/>
      <c r="RH165" s="4"/>
      <c r="RI165" s="4"/>
      <c r="RJ165" s="4"/>
      <c r="RK165" s="4"/>
      <c r="RL165" s="4"/>
      <c r="RM165" s="4"/>
      <c r="RN165" s="4"/>
      <c r="RO165" s="4"/>
      <c r="RP165" s="4"/>
      <c r="RQ165" s="4"/>
      <c r="RR165" s="4"/>
      <c r="RS165" s="4"/>
      <c r="RT165" s="4"/>
      <c r="RU165" s="4"/>
      <c r="RV165" s="4"/>
      <c r="RW165" s="4"/>
      <c r="RX165" s="4"/>
      <c r="RY165" s="4"/>
      <c r="RZ165" s="4"/>
      <c r="SA165" s="4"/>
      <c r="SB165" s="4"/>
      <c r="SC165" s="4"/>
      <c r="SD165" s="4"/>
      <c r="SE165" s="4"/>
      <c r="SF165" s="4"/>
      <c r="SG165" s="4"/>
      <c r="SH165" s="4"/>
      <c r="SI165" s="4"/>
      <c r="SJ165" s="4"/>
      <c r="SK165" s="4"/>
      <c r="SL165" s="4"/>
      <c r="SM165" s="4"/>
      <c r="SN165" s="4"/>
      <c r="SO165" s="4"/>
      <c r="SP165" s="4"/>
      <c r="SQ165" s="4"/>
      <c r="SR165" s="4"/>
      <c r="SS165" s="4"/>
      <c r="ST165" s="4"/>
      <c r="SU165" s="4"/>
      <c r="SV165" s="4"/>
      <c r="SW165" s="4"/>
      <c r="SX165" s="4"/>
      <c r="SY165" s="4"/>
      <c r="SZ165" s="4"/>
      <c r="TA165" s="4"/>
      <c r="TB165" s="4"/>
      <c r="TC165" s="4"/>
      <c r="TD165" s="4"/>
      <c r="TE165" s="4"/>
      <c r="TF165" s="4"/>
      <c r="TG165" s="4"/>
      <c r="TH165" s="4"/>
      <c r="TI165" s="4"/>
      <c r="TJ165" s="4"/>
      <c r="TK165" s="4"/>
      <c r="TL165" s="4"/>
      <c r="TM165" s="4"/>
      <c r="TN165" s="4"/>
      <c r="TO165" s="4"/>
      <c r="TP165" s="4"/>
      <c r="TQ165" s="4"/>
      <c r="TR165" s="4"/>
      <c r="TS165" s="4"/>
      <c r="TT165" s="4"/>
      <c r="TU165" s="4"/>
      <c r="TV165" s="4"/>
      <c r="TW165" s="4"/>
      <c r="TX165" s="4"/>
      <c r="TY165" s="4"/>
      <c r="TZ165" s="4"/>
      <c r="UA165" s="4"/>
      <c r="UB165" s="4"/>
      <c r="UC165" s="4"/>
      <c r="UD165" s="4"/>
      <c r="UE165" s="4"/>
      <c r="UF165" s="4"/>
      <c r="UG165" s="4"/>
      <c r="UH165" s="4"/>
      <c r="UI165" s="4"/>
      <c r="UJ165" s="4"/>
      <c r="UK165" s="4"/>
      <c r="UL165" s="4"/>
      <c r="UM165" s="4"/>
      <c r="UN165" s="4"/>
      <c r="UO165" s="4"/>
      <c r="UP165" s="4"/>
      <c r="UQ165" s="4"/>
      <c r="UR165" s="4"/>
      <c r="US165" s="4"/>
      <c r="UT165" s="4"/>
      <c r="UU165" s="4"/>
      <c r="UV165" s="4"/>
      <c r="UW165" s="4"/>
      <c r="UX165" s="4"/>
      <c r="UY165" s="4"/>
      <c r="UZ165" s="4"/>
      <c r="VA165" s="4"/>
      <c r="VB165" s="4"/>
      <c r="VC165" s="4"/>
      <c r="VD165" s="4"/>
      <c r="VE165" s="4"/>
      <c r="VF165" s="4"/>
      <c r="VG165" s="4"/>
      <c r="VH165" s="4"/>
      <c r="VI165" s="4"/>
      <c r="VJ165" s="4"/>
      <c r="VK165" s="4"/>
      <c r="VL165" s="4"/>
      <c r="VM165" s="4"/>
      <c r="VN165" s="4"/>
    </row>
    <row r="166" spans="14:586"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/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4"/>
      <c r="KE166" s="4"/>
      <c r="KF166" s="4"/>
      <c r="KG166" s="4"/>
      <c r="KH166" s="4"/>
      <c r="KI166" s="4"/>
      <c r="KJ166" s="4"/>
      <c r="KK166" s="4"/>
      <c r="KL166" s="4"/>
      <c r="KM166" s="4"/>
      <c r="KN166" s="4"/>
      <c r="KO166" s="4"/>
      <c r="KP166" s="4"/>
      <c r="KQ166" s="4"/>
      <c r="KR166" s="4"/>
      <c r="KS166" s="4"/>
      <c r="KT166" s="4"/>
      <c r="KU166" s="4"/>
      <c r="KV166" s="4"/>
      <c r="KW166" s="4"/>
      <c r="KX166" s="4"/>
      <c r="KY166" s="4"/>
      <c r="KZ166" s="4"/>
      <c r="LA166" s="4"/>
      <c r="LB166" s="4"/>
      <c r="LC166" s="4"/>
      <c r="LD166" s="4"/>
      <c r="LE166" s="4"/>
      <c r="LF166" s="4"/>
      <c r="LG166" s="4"/>
      <c r="LH166" s="4"/>
      <c r="LI166" s="4"/>
      <c r="LJ166" s="4"/>
      <c r="LK166" s="4"/>
      <c r="LL166" s="4"/>
      <c r="LM166" s="4"/>
      <c r="LN166" s="4"/>
      <c r="LO166" s="4"/>
      <c r="LP166" s="4"/>
      <c r="LQ166" s="4"/>
      <c r="LR166" s="4"/>
      <c r="LS166" s="4"/>
      <c r="LT166" s="4"/>
      <c r="LU166" s="4"/>
      <c r="LV166" s="4"/>
      <c r="LW166" s="4"/>
      <c r="LX166" s="4"/>
      <c r="LY166" s="4"/>
      <c r="LZ166" s="4"/>
      <c r="MA166" s="4"/>
      <c r="MB166" s="4"/>
      <c r="MC166" s="4"/>
      <c r="MD166" s="4"/>
      <c r="ME166" s="4"/>
      <c r="MF166" s="4"/>
      <c r="MG166" s="4"/>
      <c r="MH166" s="4"/>
      <c r="MI166" s="4"/>
      <c r="MJ166" s="4"/>
      <c r="MK166" s="4"/>
      <c r="ML166" s="4"/>
      <c r="MM166" s="4"/>
      <c r="MN166" s="4"/>
      <c r="MO166" s="4"/>
      <c r="MP166" s="4"/>
      <c r="MQ166" s="4"/>
      <c r="MR166" s="4"/>
      <c r="MS166" s="4"/>
      <c r="MT166" s="4"/>
      <c r="MU166" s="4"/>
      <c r="MV166" s="4"/>
      <c r="MW166" s="4"/>
      <c r="MX166" s="4"/>
      <c r="MY166" s="4"/>
      <c r="MZ166" s="4"/>
      <c r="NA166" s="4"/>
      <c r="NB166" s="4"/>
      <c r="NC166" s="4"/>
      <c r="ND166" s="4"/>
      <c r="NE166" s="4"/>
      <c r="NF166" s="4"/>
      <c r="NG166" s="4"/>
      <c r="NH166" s="4"/>
      <c r="NI166" s="4"/>
      <c r="NJ166" s="4"/>
      <c r="NK166" s="4"/>
      <c r="NL166" s="4"/>
      <c r="NM166" s="4"/>
      <c r="NN166" s="4"/>
      <c r="NO166" s="4"/>
      <c r="NP166" s="4"/>
      <c r="NQ166" s="4"/>
      <c r="NR166" s="4"/>
      <c r="NS166" s="4"/>
      <c r="NT166" s="4"/>
      <c r="NU166" s="4"/>
      <c r="NV166" s="4"/>
      <c r="NW166" s="4"/>
      <c r="NX166" s="4"/>
      <c r="NY166" s="4"/>
      <c r="NZ166" s="4"/>
      <c r="OA166" s="4"/>
      <c r="OB166" s="4"/>
      <c r="OC166" s="4"/>
      <c r="OD166" s="4"/>
      <c r="OE166" s="4"/>
      <c r="OF166" s="4"/>
      <c r="OG166" s="4"/>
      <c r="OH166" s="4"/>
      <c r="OI166" s="4"/>
      <c r="OJ166" s="4"/>
      <c r="OK166" s="4"/>
      <c r="OL166" s="4"/>
      <c r="OM166" s="4"/>
      <c r="ON166" s="4"/>
      <c r="OO166" s="4"/>
      <c r="OP166" s="4"/>
      <c r="OQ166" s="4"/>
      <c r="OR166" s="4"/>
      <c r="OS166" s="4"/>
      <c r="OT166" s="4"/>
      <c r="OU166" s="4"/>
      <c r="OV166" s="4"/>
      <c r="OW166" s="4"/>
      <c r="OX166" s="4"/>
      <c r="OY166" s="4"/>
      <c r="OZ166" s="4"/>
      <c r="PA166" s="4"/>
      <c r="PB166" s="4"/>
      <c r="PC166" s="4"/>
      <c r="PD166" s="4"/>
      <c r="PE166" s="4"/>
      <c r="PF166" s="4"/>
      <c r="PG166" s="4"/>
      <c r="PH166" s="4"/>
      <c r="PI166" s="4"/>
      <c r="PJ166" s="4"/>
      <c r="PK166" s="4"/>
      <c r="PL166" s="4"/>
      <c r="PM166" s="4"/>
      <c r="PN166" s="4"/>
      <c r="PO166" s="4"/>
      <c r="PP166" s="4"/>
      <c r="PQ166" s="4"/>
      <c r="PR166" s="4"/>
      <c r="PS166" s="4"/>
      <c r="PT166" s="4"/>
      <c r="PU166" s="4"/>
      <c r="PV166" s="4"/>
      <c r="PW166" s="4"/>
      <c r="PX166" s="4"/>
      <c r="PY166" s="4"/>
      <c r="PZ166" s="4"/>
      <c r="QA166" s="4"/>
      <c r="QB166" s="4"/>
      <c r="QC166" s="4"/>
      <c r="QD166" s="4"/>
      <c r="QE166" s="4"/>
      <c r="QF166" s="4"/>
      <c r="QG166" s="4"/>
      <c r="QH166" s="4"/>
      <c r="QI166" s="4"/>
      <c r="QJ166" s="4"/>
      <c r="QK166" s="4"/>
      <c r="QL166" s="4"/>
      <c r="QM166" s="4"/>
      <c r="QN166" s="4"/>
      <c r="QO166" s="4"/>
      <c r="QP166" s="4"/>
      <c r="QQ166" s="4"/>
      <c r="QR166" s="4"/>
      <c r="QS166" s="4"/>
      <c r="QT166" s="4"/>
      <c r="QU166" s="4"/>
      <c r="QV166" s="4"/>
      <c r="QW166" s="4"/>
      <c r="QX166" s="4"/>
      <c r="QY166" s="4"/>
      <c r="QZ166" s="4"/>
      <c r="RA166" s="4"/>
      <c r="RB166" s="4"/>
      <c r="RC166" s="4"/>
      <c r="RD166" s="4"/>
      <c r="RE166" s="4"/>
      <c r="RF166" s="4"/>
      <c r="RG166" s="4"/>
      <c r="RH166" s="4"/>
      <c r="RI166" s="4"/>
      <c r="RJ166" s="4"/>
      <c r="RK166" s="4"/>
      <c r="RL166" s="4"/>
      <c r="RM166" s="4"/>
      <c r="RN166" s="4"/>
      <c r="RO166" s="4"/>
      <c r="RP166" s="4"/>
      <c r="RQ166" s="4"/>
      <c r="RR166" s="4"/>
      <c r="RS166" s="4"/>
      <c r="RT166" s="4"/>
      <c r="RU166" s="4"/>
      <c r="RV166" s="4"/>
      <c r="RW166" s="4"/>
      <c r="RX166" s="4"/>
      <c r="RY166" s="4"/>
      <c r="RZ166" s="4"/>
      <c r="SA166" s="4"/>
      <c r="SB166" s="4"/>
      <c r="SC166" s="4"/>
      <c r="SD166" s="4"/>
      <c r="SE166" s="4"/>
      <c r="SF166" s="4"/>
      <c r="SG166" s="4"/>
      <c r="SH166" s="4"/>
      <c r="SI166" s="4"/>
      <c r="SJ166" s="4"/>
      <c r="SK166" s="4"/>
      <c r="SL166" s="4"/>
      <c r="SM166" s="4"/>
      <c r="SN166" s="4"/>
      <c r="SO166" s="4"/>
      <c r="SP166" s="4"/>
      <c r="SQ166" s="4"/>
      <c r="SR166" s="4"/>
      <c r="SS166" s="4"/>
      <c r="ST166" s="4"/>
      <c r="SU166" s="4"/>
      <c r="SV166" s="4"/>
      <c r="SW166" s="4"/>
      <c r="SX166" s="4"/>
      <c r="SY166" s="4"/>
      <c r="SZ166" s="4"/>
      <c r="TA166" s="4"/>
      <c r="TB166" s="4"/>
      <c r="TC166" s="4"/>
      <c r="TD166" s="4"/>
      <c r="TE166" s="4"/>
      <c r="TF166" s="4"/>
      <c r="TG166" s="4"/>
      <c r="TH166" s="4"/>
      <c r="TI166" s="4"/>
      <c r="TJ166" s="4"/>
      <c r="TK166" s="4"/>
      <c r="TL166" s="4"/>
      <c r="TM166" s="4"/>
      <c r="TN166" s="4"/>
      <c r="TO166" s="4"/>
      <c r="TP166" s="4"/>
      <c r="TQ166" s="4"/>
      <c r="TR166" s="4"/>
      <c r="TS166" s="4"/>
      <c r="TT166" s="4"/>
      <c r="TU166" s="4"/>
      <c r="TV166" s="4"/>
      <c r="TW166" s="4"/>
      <c r="TX166" s="4"/>
      <c r="TY166" s="4"/>
      <c r="TZ166" s="4"/>
      <c r="UA166" s="4"/>
      <c r="UB166" s="4"/>
      <c r="UC166" s="4"/>
      <c r="UD166" s="4"/>
      <c r="UE166" s="4"/>
      <c r="UF166" s="4"/>
      <c r="UG166" s="4"/>
      <c r="UH166" s="4"/>
      <c r="UI166" s="4"/>
      <c r="UJ166" s="4"/>
      <c r="UK166" s="4"/>
      <c r="UL166" s="4"/>
      <c r="UM166" s="4"/>
      <c r="UN166" s="4"/>
      <c r="UO166" s="4"/>
      <c r="UP166" s="4"/>
      <c r="UQ166" s="4"/>
      <c r="UR166" s="4"/>
      <c r="US166" s="4"/>
      <c r="UT166" s="4"/>
      <c r="UU166" s="4"/>
      <c r="UV166" s="4"/>
      <c r="UW166" s="4"/>
      <c r="UX166" s="4"/>
      <c r="UY166" s="4"/>
      <c r="UZ166" s="4"/>
      <c r="VA166" s="4"/>
      <c r="VB166" s="4"/>
      <c r="VC166" s="4"/>
      <c r="VD166" s="4"/>
      <c r="VE166" s="4"/>
      <c r="VF166" s="4"/>
      <c r="VG166" s="4"/>
      <c r="VH166" s="4"/>
      <c r="VI166" s="4"/>
      <c r="VJ166" s="4"/>
      <c r="VK166" s="4"/>
      <c r="VL166" s="4"/>
      <c r="VM166" s="4"/>
      <c r="VN166" s="4"/>
    </row>
    <row r="167" spans="14:586"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/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/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4"/>
      <c r="KE167" s="4"/>
      <c r="KF167" s="4"/>
      <c r="KG167" s="4"/>
      <c r="KH167" s="4"/>
      <c r="KI167" s="4"/>
      <c r="KJ167" s="4"/>
      <c r="KK167" s="4"/>
      <c r="KL167" s="4"/>
      <c r="KM167" s="4"/>
      <c r="KN167" s="4"/>
      <c r="KO167" s="4"/>
      <c r="KP167" s="4"/>
      <c r="KQ167" s="4"/>
      <c r="KR167" s="4"/>
      <c r="KS167" s="4"/>
      <c r="KT167" s="4"/>
      <c r="KU167" s="4"/>
      <c r="KV167" s="4"/>
      <c r="KW167" s="4"/>
      <c r="KX167" s="4"/>
      <c r="KY167" s="4"/>
      <c r="KZ167" s="4"/>
      <c r="LA167" s="4"/>
      <c r="LB167" s="4"/>
      <c r="LC167" s="4"/>
      <c r="LD167" s="4"/>
      <c r="LE167" s="4"/>
      <c r="LF167" s="4"/>
      <c r="LG167" s="4"/>
      <c r="LH167" s="4"/>
      <c r="LI167" s="4"/>
      <c r="LJ167" s="4"/>
      <c r="LK167" s="4"/>
      <c r="LL167" s="4"/>
      <c r="LM167" s="4"/>
      <c r="LN167" s="4"/>
      <c r="LO167" s="4"/>
      <c r="LP167" s="4"/>
      <c r="LQ167" s="4"/>
      <c r="LR167" s="4"/>
      <c r="LS167" s="4"/>
      <c r="LT167" s="4"/>
      <c r="LU167" s="4"/>
      <c r="LV167" s="4"/>
      <c r="LW167" s="4"/>
      <c r="LX167" s="4"/>
      <c r="LY167" s="4"/>
      <c r="LZ167" s="4"/>
      <c r="MA167" s="4"/>
      <c r="MB167" s="4"/>
      <c r="MC167" s="4"/>
      <c r="MD167" s="4"/>
      <c r="ME167" s="4"/>
      <c r="MF167" s="4"/>
      <c r="MG167" s="4"/>
      <c r="MH167" s="4"/>
      <c r="MI167" s="4"/>
      <c r="MJ167" s="4"/>
      <c r="MK167" s="4"/>
      <c r="ML167" s="4"/>
      <c r="MM167" s="4"/>
      <c r="MN167" s="4"/>
      <c r="MO167" s="4"/>
      <c r="MP167" s="4"/>
      <c r="MQ167" s="4"/>
      <c r="MR167" s="4"/>
      <c r="MS167" s="4"/>
      <c r="MT167" s="4"/>
      <c r="MU167" s="4"/>
      <c r="MV167" s="4"/>
      <c r="MW167" s="4"/>
      <c r="MX167" s="4"/>
      <c r="MY167" s="4"/>
      <c r="MZ167" s="4"/>
      <c r="NA167" s="4"/>
      <c r="NB167" s="4"/>
      <c r="NC167" s="4"/>
      <c r="ND167" s="4"/>
      <c r="NE167" s="4"/>
      <c r="NF167" s="4"/>
      <c r="NG167" s="4"/>
      <c r="NH167" s="4"/>
      <c r="NI167" s="4"/>
      <c r="NJ167" s="4"/>
      <c r="NK167" s="4"/>
      <c r="NL167" s="4"/>
      <c r="NM167" s="4"/>
      <c r="NN167" s="4"/>
      <c r="NO167" s="4"/>
      <c r="NP167" s="4"/>
      <c r="NQ167" s="4"/>
      <c r="NR167" s="4"/>
      <c r="NS167" s="4"/>
      <c r="NT167" s="4"/>
      <c r="NU167" s="4"/>
      <c r="NV167" s="4"/>
      <c r="NW167" s="4"/>
      <c r="NX167" s="4"/>
      <c r="NY167" s="4"/>
      <c r="NZ167" s="4"/>
      <c r="OA167" s="4"/>
      <c r="OB167" s="4"/>
      <c r="OC167" s="4"/>
      <c r="OD167" s="4"/>
      <c r="OE167" s="4"/>
      <c r="OF167" s="4"/>
      <c r="OG167" s="4"/>
      <c r="OH167" s="4"/>
      <c r="OI167" s="4"/>
      <c r="OJ167" s="4"/>
      <c r="OK167" s="4"/>
      <c r="OL167" s="4"/>
      <c r="OM167" s="4"/>
      <c r="ON167" s="4"/>
      <c r="OO167" s="4"/>
      <c r="OP167" s="4"/>
      <c r="OQ167" s="4"/>
      <c r="OR167" s="4"/>
      <c r="OS167" s="4"/>
      <c r="OT167" s="4"/>
      <c r="OU167" s="4"/>
      <c r="OV167" s="4"/>
      <c r="OW167" s="4"/>
      <c r="OX167" s="4"/>
      <c r="OY167" s="4"/>
      <c r="OZ167" s="4"/>
      <c r="PA167" s="4"/>
      <c r="PB167" s="4"/>
      <c r="PC167" s="4"/>
      <c r="PD167" s="4"/>
      <c r="PE167" s="4"/>
      <c r="PF167" s="4"/>
      <c r="PG167" s="4"/>
      <c r="PH167" s="4"/>
      <c r="PI167" s="4"/>
      <c r="PJ167" s="4"/>
      <c r="PK167" s="4"/>
      <c r="PL167" s="4"/>
      <c r="PM167" s="4"/>
      <c r="PN167" s="4"/>
      <c r="PO167" s="4"/>
      <c r="PP167" s="4"/>
      <c r="PQ167" s="4"/>
      <c r="PR167" s="4"/>
      <c r="PS167" s="4"/>
      <c r="PT167" s="4"/>
      <c r="PU167" s="4"/>
      <c r="PV167" s="4"/>
      <c r="PW167" s="4"/>
      <c r="PX167" s="4"/>
      <c r="PY167" s="4"/>
      <c r="PZ167" s="4"/>
      <c r="QA167" s="4"/>
      <c r="QB167" s="4"/>
      <c r="QC167" s="4"/>
      <c r="QD167" s="4"/>
      <c r="QE167" s="4"/>
      <c r="QF167" s="4"/>
      <c r="QG167" s="4"/>
      <c r="QH167" s="4"/>
      <c r="QI167" s="4"/>
      <c r="QJ167" s="4"/>
      <c r="QK167" s="4"/>
      <c r="QL167" s="4"/>
      <c r="QM167" s="4"/>
      <c r="QN167" s="4"/>
      <c r="QO167" s="4"/>
      <c r="QP167" s="4"/>
      <c r="QQ167" s="4"/>
      <c r="QR167" s="4"/>
      <c r="QS167" s="4"/>
      <c r="QT167" s="4"/>
      <c r="QU167" s="4"/>
      <c r="QV167" s="4"/>
      <c r="QW167" s="4"/>
      <c r="QX167" s="4"/>
      <c r="QY167" s="4"/>
      <c r="QZ167" s="4"/>
      <c r="RA167" s="4"/>
      <c r="RB167" s="4"/>
      <c r="RC167" s="4"/>
      <c r="RD167" s="4"/>
      <c r="RE167" s="4"/>
      <c r="RF167" s="4"/>
      <c r="RG167" s="4"/>
      <c r="RH167" s="4"/>
      <c r="RI167" s="4"/>
      <c r="RJ167" s="4"/>
      <c r="RK167" s="4"/>
      <c r="RL167" s="4"/>
      <c r="RM167" s="4"/>
      <c r="RN167" s="4"/>
      <c r="RO167" s="4"/>
      <c r="RP167" s="4"/>
      <c r="RQ167" s="4"/>
      <c r="RR167" s="4"/>
      <c r="RS167" s="4"/>
      <c r="RT167" s="4"/>
      <c r="RU167" s="4"/>
      <c r="RV167" s="4"/>
      <c r="RW167" s="4"/>
      <c r="RX167" s="4"/>
      <c r="RY167" s="4"/>
      <c r="RZ167" s="4"/>
      <c r="SA167" s="4"/>
      <c r="SB167" s="4"/>
      <c r="SC167" s="4"/>
      <c r="SD167" s="4"/>
      <c r="SE167" s="4"/>
      <c r="SF167" s="4"/>
      <c r="SG167" s="4"/>
      <c r="SH167" s="4"/>
      <c r="SI167" s="4"/>
      <c r="SJ167" s="4"/>
      <c r="SK167" s="4"/>
      <c r="SL167" s="4"/>
      <c r="SM167" s="4"/>
      <c r="SN167" s="4"/>
      <c r="SO167" s="4"/>
      <c r="SP167" s="4"/>
      <c r="SQ167" s="4"/>
      <c r="SR167" s="4"/>
      <c r="SS167" s="4"/>
      <c r="ST167" s="4"/>
      <c r="SU167" s="4"/>
      <c r="SV167" s="4"/>
      <c r="SW167" s="4"/>
      <c r="SX167" s="4"/>
      <c r="SY167" s="4"/>
      <c r="SZ167" s="4"/>
      <c r="TA167" s="4"/>
      <c r="TB167" s="4"/>
      <c r="TC167" s="4"/>
      <c r="TD167" s="4"/>
      <c r="TE167" s="4"/>
      <c r="TF167" s="4"/>
      <c r="TG167" s="4"/>
      <c r="TH167" s="4"/>
      <c r="TI167" s="4"/>
      <c r="TJ167" s="4"/>
      <c r="TK167" s="4"/>
      <c r="TL167" s="4"/>
      <c r="TM167" s="4"/>
      <c r="TN167" s="4"/>
      <c r="TO167" s="4"/>
      <c r="TP167" s="4"/>
      <c r="TQ167" s="4"/>
      <c r="TR167" s="4"/>
      <c r="TS167" s="4"/>
      <c r="TT167" s="4"/>
      <c r="TU167" s="4"/>
      <c r="TV167" s="4"/>
      <c r="TW167" s="4"/>
      <c r="TX167" s="4"/>
      <c r="TY167" s="4"/>
      <c r="TZ167" s="4"/>
      <c r="UA167" s="4"/>
      <c r="UB167" s="4"/>
      <c r="UC167" s="4"/>
      <c r="UD167" s="4"/>
      <c r="UE167" s="4"/>
      <c r="UF167" s="4"/>
      <c r="UG167" s="4"/>
      <c r="UH167" s="4"/>
      <c r="UI167" s="4"/>
      <c r="UJ167" s="4"/>
      <c r="UK167" s="4"/>
      <c r="UL167" s="4"/>
      <c r="UM167" s="4"/>
      <c r="UN167" s="4"/>
      <c r="UO167" s="4"/>
      <c r="UP167" s="4"/>
      <c r="UQ167" s="4"/>
      <c r="UR167" s="4"/>
      <c r="US167" s="4"/>
      <c r="UT167" s="4"/>
      <c r="UU167" s="4"/>
      <c r="UV167" s="4"/>
      <c r="UW167" s="4"/>
      <c r="UX167" s="4"/>
      <c r="UY167" s="4"/>
      <c r="UZ167" s="4"/>
      <c r="VA167" s="4"/>
      <c r="VB167" s="4"/>
      <c r="VC167" s="4"/>
      <c r="VD167" s="4"/>
      <c r="VE167" s="4"/>
      <c r="VF167" s="4"/>
      <c r="VG167" s="4"/>
      <c r="VH167" s="4"/>
      <c r="VI167" s="4"/>
      <c r="VJ167" s="4"/>
      <c r="VK167" s="4"/>
      <c r="VL167" s="4"/>
      <c r="VM167" s="4"/>
      <c r="VN167" s="4"/>
    </row>
    <row r="168" spans="14:586"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/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/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4"/>
      <c r="KE168" s="4"/>
      <c r="KF168" s="4"/>
      <c r="KG168" s="4"/>
      <c r="KH168" s="4"/>
      <c r="KI168" s="4"/>
      <c r="KJ168" s="4"/>
      <c r="KK168" s="4"/>
      <c r="KL168" s="4"/>
      <c r="KM168" s="4"/>
      <c r="KN168" s="4"/>
      <c r="KO168" s="4"/>
      <c r="KP168" s="4"/>
      <c r="KQ168" s="4"/>
      <c r="KR168" s="4"/>
      <c r="KS168" s="4"/>
      <c r="KT168" s="4"/>
      <c r="KU168" s="4"/>
      <c r="KV168" s="4"/>
      <c r="KW168" s="4"/>
      <c r="KX168" s="4"/>
      <c r="KY168" s="4"/>
      <c r="KZ168" s="4"/>
      <c r="LA168" s="4"/>
      <c r="LB168" s="4"/>
      <c r="LC168" s="4"/>
      <c r="LD168" s="4"/>
      <c r="LE168" s="4"/>
      <c r="LF168" s="4"/>
      <c r="LG168" s="4"/>
      <c r="LH168" s="4"/>
      <c r="LI168" s="4"/>
      <c r="LJ168" s="4"/>
      <c r="LK168" s="4"/>
      <c r="LL168" s="4"/>
      <c r="LM168" s="4"/>
      <c r="LN168" s="4"/>
      <c r="LO168" s="4"/>
      <c r="LP168" s="4"/>
      <c r="LQ168" s="4"/>
      <c r="LR168" s="4"/>
      <c r="LS168" s="4"/>
      <c r="LT168" s="4"/>
      <c r="LU168" s="4"/>
      <c r="LV168" s="4"/>
      <c r="LW168" s="4"/>
      <c r="LX168" s="4"/>
      <c r="LY168" s="4"/>
      <c r="LZ168" s="4"/>
      <c r="MA168" s="4"/>
      <c r="MB168" s="4"/>
      <c r="MC168" s="4"/>
      <c r="MD168" s="4"/>
      <c r="ME168" s="4"/>
      <c r="MF168" s="4"/>
      <c r="MG168" s="4"/>
      <c r="MH168" s="4"/>
      <c r="MI168" s="4"/>
      <c r="MJ168" s="4"/>
      <c r="MK168" s="4"/>
      <c r="ML168" s="4"/>
      <c r="MM168" s="4"/>
      <c r="MN168" s="4"/>
      <c r="MO168" s="4"/>
      <c r="MP168" s="4"/>
      <c r="MQ168" s="4"/>
      <c r="MR168" s="4"/>
      <c r="MS168" s="4"/>
      <c r="MT168" s="4"/>
      <c r="MU168" s="4"/>
      <c r="MV168" s="4"/>
      <c r="MW168" s="4"/>
      <c r="MX168" s="4"/>
      <c r="MY168" s="4"/>
      <c r="MZ168" s="4"/>
      <c r="NA168" s="4"/>
      <c r="NB168" s="4"/>
      <c r="NC168" s="4"/>
      <c r="ND168" s="4"/>
      <c r="NE168" s="4"/>
      <c r="NF168" s="4"/>
      <c r="NG168" s="4"/>
      <c r="NH168" s="4"/>
      <c r="NI168" s="4"/>
      <c r="NJ168" s="4"/>
      <c r="NK168" s="4"/>
      <c r="NL168" s="4"/>
      <c r="NM168" s="4"/>
      <c r="NN168" s="4"/>
      <c r="NO168" s="4"/>
      <c r="NP168" s="4"/>
      <c r="NQ168" s="4"/>
      <c r="NR168" s="4"/>
      <c r="NS168" s="4"/>
      <c r="NT168" s="4"/>
      <c r="NU168" s="4"/>
      <c r="NV168" s="4"/>
      <c r="NW168" s="4"/>
      <c r="NX168" s="4"/>
      <c r="NY168" s="4"/>
      <c r="NZ168" s="4"/>
      <c r="OA168" s="4"/>
      <c r="OB168" s="4"/>
      <c r="OC168" s="4"/>
      <c r="OD168" s="4"/>
      <c r="OE168" s="4"/>
      <c r="OF168" s="4"/>
      <c r="OG168" s="4"/>
      <c r="OH168" s="4"/>
      <c r="OI168" s="4"/>
      <c r="OJ168" s="4"/>
      <c r="OK168" s="4"/>
      <c r="OL168" s="4"/>
      <c r="OM168" s="4"/>
      <c r="ON168" s="4"/>
      <c r="OO168" s="4"/>
      <c r="OP168" s="4"/>
      <c r="OQ168" s="4"/>
      <c r="OR168" s="4"/>
      <c r="OS168" s="4"/>
      <c r="OT168" s="4"/>
      <c r="OU168" s="4"/>
      <c r="OV168" s="4"/>
      <c r="OW168" s="4"/>
      <c r="OX168" s="4"/>
      <c r="OY168" s="4"/>
      <c r="OZ168" s="4"/>
      <c r="PA168" s="4"/>
      <c r="PB168" s="4"/>
      <c r="PC168" s="4"/>
      <c r="PD168" s="4"/>
      <c r="PE168" s="4"/>
      <c r="PF168" s="4"/>
      <c r="PG168" s="4"/>
      <c r="PH168" s="4"/>
      <c r="PI168" s="4"/>
      <c r="PJ168" s="4"/>
      <c r="PK168" s="4"/>
      <c r="PL168" s="4"/>
      <c r="PM168" s="4"/>
      <c r="PN168" s="4"/>
      <c r="PO168" s="4"/>
      <c r="PP168" s="4"/>
      <c r="PQ168" s="4"/>
      <c r="PR168" s="4"/>
      <c r="PS168" s="4"/>
      <c r="PT168" s="4"/>
      <c r="PU168" s="4"/>
      <c r="PV168" s="4"/>
      <c r="PW168" s="4"/>
      <c r="PX168" s="4"/>
      <c r="PY168" s="4"/>
      <c r="PZ168" s="4"/>
      <c r="QA168" s="4"/>
      <c r="QB168" s="4"/>
      <c r="QC168" s="4"/>
      <c r="QD168" s="4"/>
      <c r="QE168" s="4"/>
      <c r="QF168" s="4"/>
      <c r="QG168" s="4"/>
      <c r="QH168" s="4"/>
      <c r="QI168" s="4"/>
      <c r="QJ168" s="4"/>
      <c r="QK168" s="4"/>
      <c r="QL168" s="4"/>
      <c r="QM168" s="4"/>
      <c r="QN168" s="4"/>
      <c r="QO168" s="4"/>
      <c r="QP168" s="4"/>
      <c r="QQ168" s="4"/>
      <c r="QR168" s="4"/>
      <c r="QS168" s="4"/>
      <c r="QT168" s="4"/>
      <c r="QU168" s="4"/>
      <c r="QV168" s="4"/>
      <c r="QW168" s="4"/>
      <c r="QX168" s="4"/>
      <c r="QY168" s="4"/>
      <c r="QZ168" s="4"/>
      <c r="RA168" s="4"/>
      <c r="RB168" s="4"/>
      <c r="RC168" s="4"/>
      <c r="RD168" s="4"/>
      <c r="RE168" s="4"/>
      <c r="RF168" s="4"/>
      <c r="RG168" s="4"/>
      <c r="RH168" s="4"/>
      <c r="RI168" s="4"/>
      <c r="RJ168" s="4"/>
      <c r="RK168" s="4"/>
      <c r="RL168" s="4"/>
      <c r="RM168" s="4"/>
      <c r="RN168" s="4"/>
      <c r="RO168" s="4"/>
      <c r="RP168" s="4"/>
      <c r="RQ168" s="4"/>
      <c r="RR168" s="4"/>
      <c r="RS168" s="4"/>
      <c r="RT168" s="4"/>
      <c r="RU168" s="4"/>
      <c r="RV168" s="4"/>
      <c r="RW168" s="4"/>
      <c r="RX168" s="4"/>
      <c r="RY168" s="4"/>
      <c r="RZ168" s="4"/>
      <c r="SA168" s="4"/>
      <c r="SB168" s="4"/>
      <c r="SC168" s="4"/>
      <c r="SD168" s="4"/>
      <c r="SE168" s="4"/>
      <c r="SF168" s="4"/>
      <c r="SG168" s="4"/>
      <c r="SH168" s="4"/>
      <c r="SI168" s="4"/>
      <c r="SJ168" s="4"/>
      <c r="SK168" s="4"/>
      <c r="SL168" s="4"/>
      <c r="SM168" s="4"/>
      <c r="SN168" s="4"/>
      <c r="SO168" s="4"/>
      <c r="SP168" s="4"/>
      <c r="SQ168" s="4"/>
      <c r="SR168" s="4"/>
      <c r="SS168" s="4"/>
      <c r="ST168" s="4"/>
      <c r="SU168" s="4"/>
      <c r="SV168" s="4"/>
      <c r="SW168" s="4"/>
      <c r="SX168" s="4"/>
      <c r="SY168" s="4"/>
      <c r="SZ168" s="4"/>
      <c r="TA168" s="4"/>
      <c r="TB168" s="4"/>
      <c r="TC168" s="4"/>
      <c r="TD168" s="4"/>
      <c r="TE168" s="4"/>
      <c r="TF168" s="4"/>
      <c r="TG168" s="4"/>
      <c r="TH168" s="4"/>
      <c r="TI168" s="4"/>
      <c r="TJ168" s="4"/>
      <c r="TK168" s="4"/>
      <c r="TL168" s="4"/>
      <c r="TM168" s="4"/>
      <c r="TN168" s="4"/>
      <c r="TO168" s="4"/>
      <c r="TP168" s="4"/>
      <c r="TQ168" s="4"/>
      <c r="TR168" s="4"/>
      <c r="TS168" s="4"/>
      <c r="TT168" s="4"/>
      <c r="TU168" s="4"/>
      <c r="TV168" s="4"/>
      <c r="TW168" s="4"/>
      <c r="TX168" s="4"/>
      <c r="TY168" s="4"/>
      <c r="TZ168" s="4"/>
      <c r="UA168" s="4"/>
      <c r="UB168" s="4"/>
      <c r="UC168" s="4"/>
      <c r="UD168" s="4"/>
      <c r="UE168" s="4"/>
      <c r="UF168" s="4"/>
      <c r="UG168" s="4"/>
      <c r="UH168" s="4"/>
      <c r="UI168" s="4"/>
      <c r="UJ168" s="4"/>
      <c r="UK168" s="4"/>
      <c r="UL168" s="4"/>
      <c r="UM168" s="4"/>
      <c r="UN168" s="4"/>
      <c r="UO168" s="4"/>
      <c r="UP168" s="4"/>
      <c r="UQ168" s="4"/>
      <c r="UR168" s="4"/>
      <c r="US168" s="4"/>
      <c r="UT168" s="4"/>
      <c r="UU168" s="4"/>
      <c r="UV168" s="4"/>
      <c r="UW168" s="4"/>
      <c r="UX168" s="4"/>
      <c r="UY168" s="4"/>
      <c r="UZ168" s="4"/>
      <c r="VA168" s="4"/>
      <c r="VB168" s="4"/>
      <c r="VC168" s="4"/>
      <c r="VD168" s="4"/>
      <c r="VE168" s="4"/>
      <c r="VF168" s="4"/>
      <c r="VG168" s="4"/>
      <c r="VH168" s="4"/>
      <c r="VI168" s="4"/>
      <c r="VJ168" s="4"/>
      <c r="VK168" s="4"/>
      <c r="VL168" s="4"/>
      <c r="VM168" s="4"/>
      <c r="VN168" s="4"/>
    </row>
    <row r="169" spans="14:586"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4"/>
      <c r="JE169" s="4"/>
      <c r="JF169" s="4"/>
      <c r="JG169" s="4"/>
      <c r="JH169" s="4"/>
      <c r="JI169" s="4"/>
      <c r="JJ169" s="4"/>
      <c r="JK169" s="4"/>
      <c r="JL169" s="4"/>
      <c r="JM169" s="4"/>
      <c r="JN169" s="4"/>
      <c r="JO169" s="4"/>
      <c r="JP169" s="4"/>
      <c r="JQ169" s="4"/>
      <c r="JR169" s="4"/>
      <c r="JS169" s="4"/>
      <c r="JT169" s="4"/>
      <c r="JU169" s="4"/>
      <c r="JV169" s="4"/>
      <c r="JW169" s="4"/>
      <c r="JX169" s="4"/>
      <c r="JY169" s="4"/>
      <c r="JZ169" s="4"/>
      <c r="KA169" s="4"/>
      <c r="KB169" s="4"/>
      <c r="KC169" s="4"/>
      <c r="KD169" s="4"/>
      <c r="KE169" s="4"/>
      <c r="KF169" s="4"/>
      <c r="KG169" s="4"/>
      <c r="KH169" s="4"/>
      <c r="KI169" s="4"/>
      <c r="KJ169" s="4"/>
      <c r="KK169" s="4"/>
      <c r="KL169" s="4"/>
      <c r="KM169" s="4"/>
      <c r="KN169" s="4"/>
      <c r="KO169" s="4"/>
      <c r="KP169" s="4"/>
      <c r="KQ169" s="4"/>
      <c r="KR169" s="4"/>
      <c r="KS169" s="4"/>
      <c r="KT169" s="4"/>
      <c r="KU169" s="4"/>
      <c r="KV169" s="4"/>
      <c r="KW169" s="4"/>
      <c r="KX169" s="4"/>
      <c r="KY169" s="4"/>
      <c r="KZ169" s="4"/>
      <c r="LA169" s="4"/>
      <c r="LB169" s="4"/>
      <c r="LC169" s="4"/>
      <c r="LD169" s="4"/>
      <c r="LE169" s="4"/>
      <c r="LF169" s="4"/>
      <c r="LG169" s="4"/>
      <c r="LH169" s="4"/>
      <c r="LI169" s="4"/>
      <c r="LJ169" s="4"/>
      <c r="LK169" s="4"/>
      <c r="LL169" s="4"/>
      <c r="LM169" s="4"/>
      <c r="LN169" s="4"/>
      <c r="LO169" s="4"/>
      <c r="LP169" s="4"/>
      <c r="LQ169" s="4"/>
      <c r="LR169" s="4"/>
      <c r="LS169" s="4"/>
      <c r="LT169" s="4"/>
      <c r="LU169" s="4"/>
      <c r="LV169" s="4"/>
      <c r="LW169" s="4"/>
      <c r="LX169" s="4"/>
      <c r="LY169" s="4"/>
      <c r="LZ169" s="4"/>
      <c r="MA169" s="4"/>
      <c r="MB169" s="4"/>
      <c r="MC169" s="4"/>
      <c r="MD169" s="4"/>
      <c r="ME169" s="4"/>
      <c r="MF169" s="4"/>
      <c r="MG169" s="4"/>
      <c r="MH169" s="4"/>
      <c r="MI169" s="4"/>
      <c r="MJ169" s="4"/>
      <c r="MK169" s="4"/>
      <c r="ML169" s="4"/>
      <c r="MM169" s="4"/>
      <c r="MN169" s="4"/>
      <c r="MO169" s="4"/>
      <c r="MP169" s="4"/>
      <c r="MQ169" s="4"/>
      <c r="MR169" s="4"/>
      <c r="MS169" s="4"/>
      <c r="MT169" s="4"/>
      <c r="MU169" s="4"/>
      <c r="MV169" s="4"/>
      <c r="MW169" s="4"/>
      <c r="MX169" s="4"/>
      <c r="MY169" s="4"/>
      <c r="MZ169" s="4"/>
      <c r="NA169" s="4"/>
      <c r="NB169" s="4"/>
      <c r="NC169" s="4"/>
      <c r="ND169" s="4"/>
      <c r="NE169" s="4"/>
      <c r="NF169" s="4"/>
      <c r="NG169" s="4"/>
      <c r="NH169" s="4"/>
      <c r="NI169" s="4"/>
      <c r="NJ169" s="4"/>
      <c r="NK169" s="4"/>
      <c r="NL169" s="4"/>
      <c r="NM169" s="4"/>
      <c r="NN169" s="4"/>
      <c r="NO169" s="4"/>
      <c r="NP169" s="4"/>
      <c r="NQ169" s="4"/>
      <c r="NR169" s="4"/>
      <c r="NS169" s="4"/>
      <c r="NT169" s="4"/>
      <c r="NU169" s="4"/>
      <c r="NV169" s="4"/>
      <c r="NW169" s="4"/>
      <c r="NX169" s="4"/>
      <c r="NY169" s="4"/>
      <c r="NZ169" s="4"/>
      <c r="OA169" s="4"/>
      <c r="OB169" s="4"/>
      <c r="OC169" s="4"/>
      <c r="OD169" s="4"/>
      <c r="OE169" s="4"/>
      <c r="OF169" s="4"/>
      <c r="OG169" s="4"/>
      <c r="OH169" s="4"/>
      <c r="OI169" s="4"/>
      <c r="OJ169" s="4"/>
      <c r="OK169" s="4"/>
      <c r="OL169" s="4"/>
      <c r="OM169" s="4"/>
      <c r="ON169" s="4"/>
      <c r="OO169" s="4"/>
      <c r="OP169" s="4"/>
      <c r="OQ169" s="4"/>
      <c r="OR169" s="4"/>
      <c r="OS169" s="4"/>
      <c r="OT169" s="4"/>
      <c r="OU169" s="4"/>
      <c r="OV169" s="4"/>
      <c r="OW169" s="4"/>
      <c r="OX169" s="4"/>
      <c r="OY169" s="4"/>
      <c r="OZ169" s="4"/>
      <c r="PA169" s="4"/>
      <c r="PB169" s="4"/>
      <c r="PC169" s="4"/>
      <c r="PD169" s="4"/>
      <c r="PE169" s="4"/>
      <c r="PF169" s="4"/>
      <c r="PG169" s="4"/>
      <c r="PH169" s="4"/>
      <c r="PI169" s="4"/>
      <c r="PJ169" s="4"/>
      <c r="PK169" s="4"/>
      <c r="PL169" s="4"/>
      <c r="PM169" s="4"/>
      <c r="PN169" s="4"/>
      <c r="PO169" s="4"/>
      <c r="PP169" s="4"/>
      <c r="PQ169" s="4"/>
      <c r="PR169" s="4"/>
      <c r="PS169" s="4"/>
      <c r="PT169" s="4"/>
      <c r="PU169" s="4"/>
      <c r="PV169" s="4"/>
      <c r="PW169" s="4"/>
      <c r="PX169" s="4"/>
      <c r="PY169" s="4"/>
      <c r="PZ169" s="4"/>
      <c r="QA169" s="4"/>
      <c r="QB169" s="4"/>
      <c r="QC169" s="4"/>
      <c r="QD169" s="4"/>
      <c r="QE169" s="4"/>
      <c r="QF169" s="4"/>
      <c r="QG169" s="4"/>
      <c r="QH169" s="4"/>
      <c r="QI169" s="4"/>
      <c r="QJ169" s="4"/>
      <c r="QK169" s="4"/>
      <c r="QL169" s="4"/>
      <c r="QM169" s="4"/>
      <c r="QN169" s="4"/>
      <c r="QO169" s="4"/>
      <c r="QP169" s="4"/>
      <c r="QQ169" s="4"/>
      <c r="QR169" s="4"/>
      <c r="QS169" s="4"/>
      <c r="QT169" s="4"/>
      <c r="QU169" s="4"/>
      <c r="QV169" s="4"/>
      <c r="QW169" s="4"/>
      <c r="QX169" s="4"/>
      <c r="QY169" s="4"/>
      <c r="QZ169" s="4"/>
      <c r="RA169" s="4"/>
      <c r="RB169" s="4"/>
      <c r="RC169" s="4"/>
      <c r="RD169" s="4"/>
      <c r="RE169" s="4"/>
      <c r="RF169" s="4"/>
      <c r="RG169" s="4"/>
      <c r="RH169" s="4"/>
      <c r="RI169" s="4"/>
      <c r="RJ169" s="4"/>
      <c r="RK169" s="4"/>
      <c r="RL169" s="4"/>
      <c r="RM169" s="4"/>
      <c r="RN169" s="4"/>
      <c r="RO169" s="4"/>
      <c r="RP169" s="4"/>
      <c r="RQ169" s="4"/>
      <c r="RR169" s="4"/>
      <c r="RS169" s="4"/>
      <c r="RT169" s="4"/>
      <c r="RU169" s="4"/>
      <c r="RV169" s="4"/>
      <c r="RW169" s="4"/>
      <c r="RX169" s="4"/>
      <c r="RY169" s="4"/>
      <c r="RZ169" s="4"/>
      <c r="SA169" s="4"/>
      <c r="SB169" s="4"/>
      <c r="SC169" s="4"/>
      <c r="SD169" s="4"/>
      <c r="SE169" s="4"/>
      <c r="SF169" s="4"/>
      <c r="SG169" s="4"/>
      <c r="SH169" s="4"/>
      <c r="SI169" s="4"/>
      <c r="SJ169" s="4"/>
      <c r="SK169" s="4"/>
      <c r="SL169" s="4"/>
      <c r="SM169" s="4"/>
      <c r="SN169" s="4"/>
      <c r="SO169" s="4"/>
      <c r="SP169" s="4"/>
      <c r="SQ169" s="4"/>
      <c r="SR169" s="4"/>
      <c r="SS169" s="4"/>
      <c r="ST169" s="4"/>
      <c r="SU169" s="4"/>
      <c r="SV169" s="4"/>
      <c r="SW169" s="4"/>
      <c r="SX169" s="4"/>
      <c r="SY169" s="4"/>
      <c r="SZ169" s="4"/>
      <c r="TA169" s="4"/>
      <c r="TB169" s="4"/>
      <c r="TC169" s="4"/>
      <c r="TD169" s="4"/>
      <c r="TE169" s="4"/>
      <c r="TF169" s="4"/>
      <c r="TG169" s="4"/>
      <c r="TH169" s="4"/>
      <c r="TI169" s="4"/>
      <c r="TJ169" s="4"/>
      <c r="TK169" s="4"/>
      <c r="TL169" s="4"/>
      <c r="TM169" s="4"/>
      <c r="TN169" s="4"/>
      <c r="TO169" s="4"/>
      <c r="TP169" s="4"/>
      <c r="TQ169" s="4"/>
      <c r="TR169" s="4"/>
      <c r="TS169" s="4"/>
      <c r="TT169" s="4"/>
      <c r="TU169" s="4"/>
      <c r="TV169" s="4"/>
      <c r="TW169" s="4"/>
      <c r="TX169" s="4"/>
      <c r="TY169" s="4"/>
      <c r="TZ169" s="4"/>
      <c r="UA169" s="4"/>
      <c r="UB169" s="4"/>
      <c r="UC169" s="4"/>
      <c r="UD169" s="4"/>
      <c r="UE169" s="4"/>
      <c r="UF169" s="4"/>
      <c r="UG169" s="4"/>
      <c r="UH169" s="4"/>
      <c r="UI169" s="4"/>
      <c r="UJ169" s="4"/>
      <c r="UK169" s="4"/>
      <c r="UL169" s="4"/>
      <c r="UM169" s="4"/>
      <c r="UN169" s="4"/>
      <c r="UO169" s="4"/>
      <c r="UP169" s="4"/>
      <c r="UQ169" s="4"/>
      <c r="UR169" s="4"/>
      <c r="US169" s="4"/>
      <c r="UT169" s="4"/>
      <c r="UU169" s="4"/>
      <c r="UV169" s="4"/>
      <c r="UW169" s="4"/>
      <c r="UX169" s="4"/>
      <c r="UY169" s="4"/>
      <c r="UZ169" s="4"/>
      <c r="VA169" s="4"/>
      <c r="VB169" s="4"/>
      <c r="VC169" s="4"/>
      <c r="VD169" s="4"/>
      <c r="VE169" s="4"/>
      <c r="VF169" s="4"/>
      <c r="VG169" s="4"/>
      <c r="VH169" s="4"/>
      <c r="VI169" s="4"/>
      <c r="VJ169" s="4"/>
      <c r="VK169" s="4"/>
      <c r="VL169" s="4"/>
      <c r="VM169" s="4"/>
      <c r="VN169" s="4"/>
    </row>
    <row r="170" spans="14:586"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  <c r="JT170" s="4"/>
      <c r="JU170" s="4"/>
      <c r="JV170" s="4"/>
      <c r="JW170" s="4"/>
      <c r="JX170" s="4"/>
      <c r="JY170" s="4"/>
      <c r="JZ170" s="4"/>
      <c r="KA170" s="4"/>
      <c r="KB170" s="4"/>
      <c r="KC170" s="4"/>
      <c r="KD170" s="4"/>
      <c r="KE170" s="4"/>
      <c r="KF170" s="4"/>
      <c r="KG170" s="4"/>
      <c r="KH170" s="4"/>
      <c r="KI170" s="4"/>
      <c r="KJ170" s="4"/>
      <c r="KK170" s="4"/>
      <c r="KL170" s="4"/>
      <c r="KM170" s="4"/>
      <c r="KN170" s="4"/>
      <c r="KO170" s="4"/>
      <c r="KP170" s="4"/>
      <c r="KQ170" s="4"/>
      <c r="KR170" s="4"/>
      <c r="KS170" s="4"/>
      <c r="KT170" s="4"/>
      <c r="KU170" s="4"/>
      <c r="KV170" s="4"/>
      <c r="KW170" s="4"/>
      <c r="KX170" s="4"/>
      <c r="KY170" s="4"/>
      <c r="KZ170" s="4"/>
      <c r="LA170" s="4"/>
      <c r="LB170" s="4"/>
      <c r="LC170" s="4"/>
      <c r="LD170" s="4"/>
      <c r="LE170" s="4"/>
      <c r="LF170" s="4"/>
      <c r="LG170" s="4"/>
      <c r="LH170" s="4"/>
      <c r="LI170" s="4"/>
      <c r="LJ170" s="4"/>
      <c r="LK170" s="4"/>
      <c r="LL170" s="4"/>
      <c r="LM170" s="4"/>
      <c r="LN170" s="4"/>
      <c r="LO170" s="4"/>
      <c r="LP170" s="4"/>
      <c r="LQ170" s="4"/>
      <c r="LR170" s="4"/>
      <c r="LS170" s="4"/>
      <c r="LT170" s="4"/>
      <c r="LU170" s="4"/>
      <c r="LV170" s="4"/>
      <c r="LW170" s="4"/>
      <c r="LX170" s="4"/>
      <c r="LY170" s="4"/>
      <c r="LZ170" s="4"/>
      <c r="MA170" s="4"/>
      <c r="MB170" s="4"/>
      <c r="MC170" s="4"/>
      <c r="MD170" s="4"/>
      <c r="ME170" s="4"/>
      <c r="MF170" s="4"/>
      <c r="MG170" s="4"/>
      <c r="MH170" s="4"/>
      <c r="MI170" s="4"/>
      <c r="MJ170" s="4"/>
      <c r="MK170" s="4"/>
      <c r="ML170" s="4"/>
      <c r="MM170" s="4"/>
      <c r="MN170" s="4"/>
      <c r="MO170" s="4"/>
      <c r="MP170" s="4"/>
      <c r="MQ170" s="4"/>
      <c r="MR170" s="4"/>
      <c r="MS170" s="4"/>
      <c r="MT170" s="4"/>
      <c r="MU170" s="4"/>
      <c r="MV170" s="4"/>
      <c r="MW170" s="4"/>
      <c r="MX170" s="4"/>
      <c r="MY170" s="4"/>
      <c r="MZ170" s="4"/>
      <c r="NA170" s="4"/>
      <c r="NB170" s="4"/>
      <c r="NC170" s="4"/>
      <c r="ND170" s="4"/>
      <c r="NE170" s="4"/>
      <c r="NF170" s="4"/>
      <c r="NG170" s="4"/>
      <c r="NH170" s="4"/>
      <c r="NI170" s="4"/>
      <c r="NJ170" s="4"/>
      <c r="NK170" s="4"/>
      <c r="NL170" s="4"/>
      <c r="NM170" s="4"/>
      <c r="NN170" s="4"/>
      <c r="NO170" s="4"/>
      <c r="NP170" s="4"/>
      <c r="NQ170" s="4"/>
      <c r="NR170" s="4"/>
      <c r="NS170" s="4"/>
      <c r="NT170" s="4"/>
      <c r="NU170" s="4"/>
      <c r="NV170" s="4"/>
      <c r="NW170" s="4"/>
      <c r="NX170" s="4"/>
      <c r="NY170" s="4"/>
      <c r="NZ170" s="4"/>
      <c r="OA170" s="4"/>
      <c r="OB170" s="4"/>
      <c r="OC170" s="4"/>
      <c r="OD170" s="4"/>
      <c r="OE170" s="4"/>
      <c r="OF170" s="4"/>
      <c r="OG170" s="4"/>
      <c r="OH170" s="4"/>
      <c r="OI170" s="4"/>
      <c r="OJ170" s="4"/>
      <c r="OK170" s="4"/>
      <c r="OL170" s="4"/>
      <c r="OM170" s="4"/>
      <c r="ON170" s="4"/>
      <c r="OO170" s="4"/>
      <c r="OP170" s="4"/>
      <c r="OQ170" s="4"/>
      <c r="OR170" s="4"/>
      <c r="OS170" s="4"/>
      <c r="OT170" s="4"/>
      <c r="OU170" s="4"/>
      <c r="OV170" s="4"/>
      <c r="OW170" s="4"/>
      <c r="OX170" s="4"/>
      <c r="OY170" s="4"/>
      <c r="OZ170" s="4"/>
      <c r="PA170" s="4"/>
      <c r="PB170" s="4"/>
      <c r="PC170" s="4"/>
      <c r="PD170" s="4"/>
      <c r="PE170" s="4"/>
      <c r="PF170" s="4"/>
      <c r="PG170" s="4"/>
      <c r="PH170" s="4"/>
      <c r="PI170" s="4"/>
      <c r="PJ170" s="4"/>
      <c r="PK170" s="4"/>
      <c r="PL170" s="4"/>
      <c r="PM170" s="4"/>
      <c r="PN170" s="4"/>
      <c r="PO170" s="4"/>
      <c r="PP170" s="4"/>
      <c r="PQ170" s="4"/>
      <c r="PR170" s="4"/>
      <c r="PS170" s="4"/>
      <c r="PT170" s="4"/>
      <c r="PU170" s="4"/>
      <c r="PV170" s="4"/>
      <c r="PW170" s="4"/>
      <c r="PX170" s="4"/>
      <c r="PY170" s="4"/>
      <c r="PZ170" s="4"/>
      <c r="QA170" s="4"/>
      <c r="QB170" s="4"/>
      <c r="QC170" s="4"/>
      <c r="QD170" s="4"/>
      <c r="QE170" s="4"/>
      <c r="QF170" s="4"/>
      <c r="QG170" s="4"/>
      <c r="QH170" s="4"/>
      <c r="QI170" s="4"/>
      <c r="QJ170" s="4"/>
      <c r="QK170" s="4"/>
      <c r="QL170" s="4"/>
      <c r="QM170" s="4"/>
      <c r="QN170" s="4"/>
      <c r="QO170" s="4"/>
      <c r="QP170" s="4"/>
      <c r="QQ170" s="4"/>
      <c r="QR170" s="4"/>
      <c r="QS170" s="4"/>
      <c r="QT170" s="4"/>
      <c r="QU170" s="4"/>
      <c r="QV170" s="4"/>
      <c r="QW170" s="4"/>
      <c r="QX170" s="4"/>
      <c r="QY170" s="4"/>
      <c r="QZ170" s="4"/>
      <c r="RA170" s="4"/>
      <c r="RB170" s="4"/>
      <c r="RC170" s="4"/>
      <c r="RD170" s="4"/>
      <c r="RE170" s="4"/>
      <c r="RF170" s="4"/>
      <c r="RG170" s="4"/>
      <c r="RH170" s="4"/>
      <c r="RI170" s="4"/>
      <c r="RJ170" s="4"/>
      <c r="RK170" s="4"/>
      <c r="RL170" s="4"/>
      <c r="RM170" s="4"/>
      <c r="RN170" s="4"/>
      <c r="RO170" s="4"/>
      <c r="RP170" s="4"/>
      <c r="RQ170" s="4"/>
      <c r="RR170" s="4"/>
      <c r="RS170" s="4"/>
      <c r="RT170" s="4"/>
      <c r="RU170" s="4"/>
      <c r="RV170" s="4"/>
      <c r="RW170" s="4"/>
      <c r="RX170" s="4"/>
      <c r="RY170" s="4"/>
      <c r="RZ170" s="4"/>
      <c r="SA170" s="4"/>
      <c r="SB170" s="4"/>
      <c r="SC170" s="4"/>
      <c r="SD170" s="4"/>
      <c r="SE170" s="4"/>
      <c r="SF170" s="4"/>
      <c r="SG170" s="4"/>
      <c r="SH170" s="4"/>
      <c r="SI170" s="4"/>
      <c r="SJ170" s="4"/>
      <c r="SK170" s="4"/>
      <c r="SL170" s="4"/>
      <c r="SM170" s="4"/>
      <c r="SN170" s="4"/>
      <c r="SO170" s="4"/>
      <c r="SP170" s="4"/>
      <c r="SQ170" s="4"/>
      <c r="SR170" s="4"/>
      <c r="SS170" s="4"/>
      <c r="ST170" s="4"/>
      <c r="SU170" s="4"/>
      <c r="SV170" s="4"/>
      <c r="SW170" s="4"/>
      <c r="SX170" s="4"/>
      <c r="SY170" s="4"/>
      <c r="SZ170" s="4"/>
      <c r="TA170" s="4"/>
      <c r="TB170" s="4"/>
      <c r="TC170" s="4"/>
      <c r="TD170" s="4"/>
      <c r="TE170" s="4"/>
      <c r="TF170" s="4"/>
      <c r="TG170" s="4"/>
      <c r="TH170" s="4"/>
      <c r="TI170" s="4"/>
      <c r="TJ170" s="4"/>
      <c r="TK170" s="4"/>
      <c r="TL170" s="4"/>
      <c r="TM170" s="4"/>
      <c r="TN170" s="4"/>
      <c r="TO170" s="4"/>
      <c r="TP170" s="4"/>
      <c r="TQ170" s="4"/>
      <c r="TR170" s="4"/>
      <c r="TS170" s="4"/>
      <c r="TT170" s="4"/>
      <c r="TU170" s="4"/>
      <c r="TV170" s="4"/>
      <c r="TW170" s="4"/>
      <c r="TX170" s="4"/>
      <c r="TY170" s="4"/>
      <c r="TZ170" s="4"/>
      <c r="UA170" s="4"/>
      <c r="UB170" s="4"/>
      <c r="UC170" s="4"/>
      <c r="UD170" s="4"/>
      <c r="UE170" s="4"/>
      <c r="UF170" s="4"/>
      <c r="UG170" s="4"/>
      <c r="UH170" s="4"/>
      <c r="UI170" s="4"/>
      <c r="UJ170" s="4"/>
      <c r="UK170" s="4"/>
      <c r="UL170" s="4"/>
      <c r="UM170" s="4"/>
      <c r="UN170" s="4"/>
      <c r="UO170" s="4"/>
      <c r="UP170" s="4"/>
      <c r="UQ170" s="4"/>
      <c r="UR170" s="4"/>
      <c r="US170" s="4"/>
      <c r="UT170" s="4"/>
      <c r="UU170" s="4"/>
      <c r="UV170" s="4"/>
      <c r="UW170" s="4"/>
      <c r="UX170" s="4"/>
      <c r="UY170" s="4"/>
      <c r="UZ170" s="4"/>
      <c r="VA170" s="4"/>
      <c r="VB170" s="4"/>
      <c r="VC170" s="4"/>
      <c r="VD170" s="4"/>
      <c r="VE170" s="4"/>
      <c r="VF170" s="4"/>
      <c r="VG170" s="4"/>
      <c r="VH170" s="4"/>
      <c r="VI170" s="4"/>
      <c r="VJ170" s="4"/>
      <c r="VK170" s="4"/>
      <c r="VL170" s="4"/>
      <c r="VM170" s="4"/>
      <c r="VN170" s="4"/>
    </row>
    <row r="171" spans="14:586"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/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/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4"/>
      <c r="KE171" s="4"/>
      <c r="KF171" s="4"/>
      <c r="KG171" s="4"/>
      <c r="KH171" s="4"/>
      <c r="KI171" s="4"/>
      <c r="KJ171" s="4"/>
      <c r="KK171" s="4"/>
      <c r="KL171" s="4"/>
      <c r="KM171" s="4"/>
      <c r="KN171" s="4"/>
      <c r="KO171" s="4"/>
      <c r="KP171" s="4"/>
      <c r="KQ171" s="4"/>
      <c r="KR171" s="4"/>
      <c r="KS171" s="4"/>
      <c r="KT171" s="4"/>
      <c r="KU171" s="4"/>
      <c r="KV171" s="4"/>
      <c r="KW171" s="4"/>
      <c r="KX171" s="4"/>
      <c r="KY171" s="4"/>
      <c r="KZ171" s="4"/>
      <c r="LA171" s="4"/>
      <c r="LB171" s="4"/>
      <c r="LC171" s="4"/>
      <c r="LD171" s="4"/>
      <c r="LE171" s="4"/>
      <c r="LF171" s="4"/>
      <c r="LG171" s="4"/>
      <c r="LH171" s="4"/>
      <c r="LI171" s="4"/>
      <c r="LJ171" s="4"/>
      <c r="LK171" s="4"/>
      <c r="LL171" s="4"/>
      <c r="LM171" s="4"/>
      <c r="LN171" s="4"/>
      <c r="LO171" s="4"/>
      <c r="LP171" s="4"/>
      <c r="LQ171" s="4"/>
      <c r="LR171" s="4"/>
      <c r="LS171" s="4"/>
      <c r="LT171" s="4"/>
      <c r="LU171" s="4"/>
      <c r="LV171" s="4"/>
      <c r="LW171" s="4"/>
      <c r="LX171" s="4"/>
      <c r="LY171" s="4"/>
      <c r="LZ171" s="4"/>
      <c r="MA171" s="4"/>
      <c r="MB171" s="4"/>
      <c r="MC171" s="4"/>
      <c r="MD171" s="4"/>
      <c r="ME171" s="4"/>
      <c r="MF171" s="4"/>
      <c r="MG171" s="4"/>
      <c r="MH171" s="4"/>
      <c r="MI171" s="4"/>
      <c r="MJ171" s="4"/>
      <c r="MK171" s="4"/>
      <c r="ML171" s="4"/>
      <c r="MM171" s="4"/>
      <c r="MN171" s="4"/>
      <c r="MO171" s="4"/>
      <c r="MP171" s="4"/>
      <c r="MQ171" s="4"/>
      <c r="MR171" s="4"/>
      <c r="MS171" s="4"/>
      <c r="MT171" s="4"/>
      <c r="MU171" s="4"/>
      <c r="MV171" s="4"/>
      <c r="MW171" s="4"/>
      <c r="MX171" s="4"/>
      <c r="MY171" s="4"/>
      <c r="MZ171" s="4"/>
      <c r="NA171" s="4"/>
      <c r="NB171" s="4"/>
      <c r="NC171" s="4"/>
      <c r="ND171" s="4"/>
      <c r="NE171" s="4"/>
      <c r="NF171" s="4"/>
      <c r="NG171" s="4"/>
      <c r="NH171" s="4"/>
      <c r="NI171" s="4"/>
      <c r="NJ171" s="4"/>
      <c r="NK171" s="4"/>
      <c r="NL171" s="4"/>
      <c r="NM171" s="4"/>
      <c r="NN171" s="4"/>
      <c r="NO171" s="4"/>
      <c r="NP171" s="4"/>
      <c r="NQ171" s="4"/>
      <c r="NR171" s="4"/>
      <c r="NS171" s="4"/>
      <c r="NT171" s="4"/>
      <c r="NU171" s="4"/>
      <c r="NV171" s="4"/>
      <c r="NW171" s="4"/>
      <c r="NX171" s="4"/>
      <c r="NY171" s="4"/>
      <c r="NZ171" s="4"/>
      <c r="OA171" s="4"/>
      <c r="OB171" s="4"/>
      <c r="OC171" s="4"/>
      <c r="OD171" s="4"/>
      <c r="OE171" s="4"/>
      <c r="OF171" s="4"/>
      <c r="OG171" s="4"/>
      <c r="OH171" s="4"/>
      <c r="OI171" s="4"/>
      <c r="OJ171" s="4"/>
      <c r="OK171" s="4"/>
      <c r="OL171" s="4"/>
      <c r="OM171" s="4"/>
      <c r="ON171" s="4"/>
      <c r="OO171" s="4"/>
      <c r="OP171" s="4"/>
      <c r="OQ171" s="4"/>
      <c r="OR171" s="4"/>
      <c r="OS171" s="4"/>
      <c r="OT171" s="4"/>
      <c r="OU171" s="4"/>
      <c r="OV171" s="4"/>
      <c r="OW171" s="4"/>
      <c r="OX171" s="4"/>
      <c r="OY171" s="4"/>
      <c r="OZ171" s="4"/>
      <c r="PA171" s="4"/>
      <c r="PB171" s="4"/>
      <c r="PC171" s="4"/>
      <c r="PD171" s="4"/>
      <c r="PE171" s="4"/>
      <c r="PF171" s="4"/>
      <c r="PG171" s="4"/>
      <c r="PH171" s="4"/>
      <c r="PI171" s="4"/>
      <c r="PJ171" s="4"/>
      <c r="PK171" s="4"/>
      <c r="PL171" s="4"/>
      <c r="PM171" s="4"/>
      <c r="PN171" s="4"/>
      <c r="PO171" s="4"/>
      <c r="PP171" s="4"/>
      <c r="PQ171" s="4"/>
      <c r="PR171" s="4"/>
      <c r="PS171" s="4"/>
      <c r="PT171" s="4"/>
      <c r="PU171" s="4"/>
      <c r="PV171" s="4"/>
      <c r="PW171" s="4"/>
      <c r="PX171" s="4"/>
      <c r="PY171" s="4"/>
      <c r="PZ171" s="4"/>
      <c r="QA171" s="4"/>
      <c r="QB171" s="4"/>
      <c r="QC171" s="4"/>
      <c r="QD171" s="4"/>
      <c r="QE171" s="4"/>
      <c r="QF171" s="4"/>
      <c r="QG171" s="4"/>
      <c r="QH171" s="4"/>
      <c r="QI171" s="4"/>
      <c r="QJ171" s="4"/>
      <c r="QK171" s="4"/>
      <c r="QL171" s="4"/>
      <c r="QM171" s="4"/>
      <c r="QN171" s="4"/>
      <c r="QO171" s="4"/>
      <c r="QP171" s="4"/>
      <c r="QQ171" s="4"/>
      <c r="QR171" s="4"/>
      <c r="QS171" s="4"/>
      <c r="QT171" s="4"/>
      <c r="QU171" s="4"/>
      <c r="QV171" s="4"/>
      <c r="QW171" s="4"/>
      <c r="QX171" s="4"/>
      <c r="QY171" s="4"/>
      <c r="QZ171" s="4"/>
      <c r="RA171" s="4"/>
      <c r="RB171" s="4"/>
      <c r="RC171" s="4"/>
      <c r="RD171" s="4"/>
      <c r="RE171" s="4"/>
      <c r="RF171" s="4"/>
      <c r="RG171" s="4"/>
      <c r="RH171" s="4"/>
      <c r="RI171" s="4"/>
      <c r="RJ171" s="4"/>
      <c r="RK171" s="4"/>
      <c r="RL171" s="4"/>
      <c r="RM171" s="4"/>
      <c r="RN171" s="4"/>
      <c r="RO171" s="4"/>
      <c r="RP171" s="4"/>
      <c r="RQ171" s="4"/>
      <c r="RR171" s="4"/>
      <c r="RS171" s="4"/>
      <c r="RT171" s="4"/>
      <c r="RU171" s="4"/>
      <c r="RV171" s="4"/>
      <c r="RW171" s="4"/>
      <c r="RX171" s="4"/>
      <c r="RY171" s="4"/>
      <c r="RZ171" s="4"/>
      <c r="SA171" s="4"/>
      <c r="SB171" s="4"/>
      <c r="SC171" s="4"/>
      <c r="SD171" s="4"/>
      <c r="SE171" s="4"/>
      <c r="SF171" s="4"/>
      <c r="SG171" s="4"/>
      <c r="SH171" s="4"/>
      <c r="SI171" s="4"/>
      <c r="SJ171" s="4"/>
      <c r="SK171" s="4"/>
      <c r="SL171" s="4"/>
      <c r="SM171" s="4"/>
      <c r="SN171" s="4"/>
      <c r="SO171" s="4"/>
      <c r="SP171" s="4"/>
      <c r="SQ171" s="4"/>
      <c r="SR171" s="4"/>
      <c r="SS171" s="4"/>
      <c r="ST171" s="4"/>
      <c r="SU171" s="4"/>
      <c r="SV171" s="4"/>
      <c r="SW171" s="4"/>
      <c r="SX171" s="4"/>
      <c r="SY171" s="4"/>
      <c r="SZ171" s="4"/>
      <c r="TA171" s="4"/>
      <c r="TB171" s="4"/>
      <c r="TC171" s="4"/>
      <c r="TD171" s="4"/>
      <c r="TE171" s="4"/>
      <c r="TF171" s="4"/>
      <c r="TG171" s="4"/>
      <c r="TH171" s="4"/>
      <c r="TI171" s="4"/>
      <c r="TJ171" s="4"/>
      <c r="TK171" s="4"/>
      <c r="TL171" s="4"/>
      <c r="TM171" s="4"/>
      <c r="TN171" s="4"/>
      <c r="TO171" s="4"/>
      <c r="TP171" s="4"/>
      <c r="TQ171" s="4"/>
      <c r="TR171" s="4"/>
      <c r="TS171" s="4"/>
      <c r="TT171" s="4"/>
      <c r="TU171" s="4"/>
      <c r="TV171" s="4"/>
      <c r="TW171" s="4"/>
      <c r="TX171" s="4"/>
      <c r="TY171" s="4"/>
      <c r="TZ171" s="4"/>
      <c r="UA171" s="4"/>
      <c r="UB171" s="4"/>
      <c r="UC171" s="4"/>
      <c r="UD171" s="4"/>
      <c r="UE171" s="4"/>
      <c r="UF171" s="4"/>
      <c r="UG171" s="4"/>
      <c r="UH171" s="4"/>
      <c r="UI171" s="4"/>
      <c r="UJ171" s="4"/>
      <c r="UK171" s="4"/>
      <c r="UL171" s="4"/>
      <c r="UM171" s="4"/>
      <c r="UN171" s="4"/>
      <c r="UO171" s="4"/>
      <c r="UP171" s="4"/>
      <c r="UQ171" s="4"/>
      <c r="UR171" s="4"/>
      <c r="US171" s="4"/>
      <c r="UT171" s="4"/>
      <c r="UU171" s="4"/>
      <c r="UV171" s="4"/>
      <c r="UW171" s="4"/>
      <c r="UX171" s="4"/>
      <c r="UY171" s="4"/>
      <c r="UZ171" s="4"/>
      <c r="VA171" s="4"/>
      <c r="VB171" s="4"/>
      <c r="VC171" s="4"/>
      <c r="VD171" s="4"/>
      <c r="VE171" s="4"/>
      <c r="VF171" s="4"/>
      <c r="VG171" s="4"/>
      <c r="VH171" s="4"/>
      <c r="VI171" s="4"/>
      <c r="VJ171" s="4"/>
      <c r="VK171" s="4"/>
      <c r="VL171" s="4"/>
      <c r="VM171" s="4"/>
      <c r="VN171" s="4"/>
    </row>
    <row r="172" spans="14:586"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/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/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4"/>
      <c r="KE172" s="4"/>
      <c r="KF172" s="4"/>
      <c r="KG172" s="4"/>
      <c r="KH172" s="4"/>
      <c r="KI172" s="4"/>
      <c r="KJ172" s="4"/>
      <c r="KK172" s="4"/>
      <c r="KL172" s="4"/>
      <c r="KM172" s="4"/>
      <c r="KN172" s="4"/>
      <c r="KO172" s="4"/>
      <c r="KP172" s="4"/>
      <c r="KQ172" s="4"/>
      <c r="KR172" s="4"/>
      <c r="KS172" s="4"/>
      <c r="KT172" s="4"/>
      <c r="KU172" s="4"/>
      <c r="KV172" s="4"/>
      <c r="KW172" s="4"/>
      <c r="KX172" s="4"/>
      <c r="KY172" s="4"/>
      <c r="KZ172" s="4"/>
      <c r="LA172" s="4"/>
      <c r="LB172" s="4"/>
      <c r="LC172" s="4"/>
      <c r="LD172" s="4"/>
      <c r="LE172" s="4"/>
      <c r="LF172" s="4"/>
      <c r="LG172" s="4"/>
      <c r="LH172" s="4"/>
      <c r="LI172" s="4"/>
      <c r="LJ172" s="4"/>
      <c r="LK172" s="4"/>
      <c r="LL172" s="4"/>
      <c r="LM172" s="4"/>
      <c r="LN172" s="4"/>
      <c r="LO172" s="4"/>
      <c r="LP172" s="4"/>
      <c r="LQ172" s="4"/>
      <c r="LR172" s="4"/>
      <c r="LS172" s="4"/>
      <c r="LT172" s="4"/>
      <c r="LU172" s="4"/>
      <c r="LV172" s="4"/>
      <c r="LW172" s="4"/>
      <c r="LX172" s="4"/>
      <c r="LY172" s="4"/>
      <c r="LZ172" s="4"/>
      <c r="MA172" s="4"/>
      <c r="MB172" s="4"/>
      <c r="MC172" s="4"/>
      <c r="MD172" s="4"/>
      <c r="ME172" s="4"/>
      <c r="MF172" s="4"/>
      <c r="MG172" s="4"/>
      <c r="MH172" s="4"/>
      <c r="MI172" s="4"/>
      <c r="MJ172" s="4"/>
      <c r="MK172" s="4"/>
      <c r="ML172" s="4"/>
      <c r="MM172" s="4"/>
      <c r="MN172" s="4"/>
      <c r="MO172" s="4"/>
      <c r="MP172" s="4"/>
      <c r="MQ172" s="4"/>
      <c r="MR172" s="4"/>
      <c r="MS172" s="4"/>
      <c r="MT172" s="4"/>
      <c r="MU172" s="4"/>
      <c r="MV172" s="4"/>
      <c r="MW172" s="4"/>
      <c r="MX172" s="4"/>
      <c r="MY172" s="4"/>
      <c r="MZ172" s="4"/>
      <c r="NA172" s="4"/>
      <c r="NB172" s="4"/>
      <c r="NC172" s="4"/>
      <c r="ND172" s="4"/>
      <c r="NE172" s="4"/>
      <c r="NF172" s="4"/>
      <c r="NG172" s="4"/>
      <c r="NH172" s="4"/>
      <c r="NI172" s="4"/>
      <c r="NJ172" s="4"/>
      <c r="NK172" s="4"/>
      <c r="NL172" s="4"/>
      <c r="NM172" s="4"/>
      <c r="NN172" s="4"/>
      <c r="NO172" s="4"/>
      <c r="NP172" s="4"/>
      <c r="NQ172" s="4"/>
      <c r="NR172" s="4"/>
      <c r="NS172" s="4"/>
      <c r="NT172" s="4"/>
      <c r="NU172" s="4"/>
      <c r="NV172" s="4"/>
      <c r="NW172" s="4"/>
      <c r="NX172" s="4"/>
      <c r="NY172" s="4"/>
      <c r="NZ172" s="4"/>
      <c r="OA172" s="4"/>
      <c r="OB172" s="4"/>
      <c r="OC172" s="4"/>
      <c r="OD172" s="4"/>
      <c r="OE172" s="4"/>
      <c r="OF172" s="4"/>
      <c r="OG172" s="4"/>
      <c r="OH172" s="4"/>
      <c r="OI172" s="4"/>
      <c r="OJ172" s="4"/>
      <c r="OK172" s="4"/>
      <c r="OL172" s="4"/>
      <c r="OM172" s="4"/>
      <c r="ON172" s="4"/>
      <c r="OO172" s="4"/>
      <c r="OP172" s="4"/>
      <c r="OQ172" s="4"/>
      <c r="OR172" s="4"/>
      <c r="OS172" s="4"/>
      <c r="OT172" s="4"/>
      <c r="OU172" s="4"/>
      <c r="OV172" s="4"/>
      <c r="OW172" s="4"/>
      <c r="OX172" s="4"/>
      <c r="OY172" s="4"/>
      <c r="OZ172" s="4"/>
      <c r="PA172" s="4"/>
      <c r="PB172" s="4"/>
      <c r="PC172" s="4"/>
      <c r="PD172" s="4"/>
      <c r="PE172" s="4"/>
      <c r="PF172" s="4"/>
      <c r="PG172" s="4"/>
      <c r="PH172" s="4"/>
      <c r="PI172" s="4"/>
      <c r="PJ172" s="4"/>
      <c r="PK172" s="4"/>
      <c r="PL172" s="4"/>
      <c r="PM172" s="4"/>
      <c r="PN172" s="4"/>
      <c r="PO172" s="4"/>
      <c r="PP172" s="4"/>
      <c r="PQ172" s="4"/>
      <c r="PR172" s="4"/>
      <c r="PS172" s="4"/>
      <c r="PT172" s="4"/>
      <c r="PU172" s="4"/>
      <c r="PV172" s="4"/>
      <c r="PW172" s="4"/>
      <c r="PX172" s="4"/>
      <c r="PY172" s="4"/>
      <c r="PZ172" s="4"/>
      <c r="QA172" s="4"/>
      <c r="QB172" s="4"/>
      <c r="QC172" s="4"/>
      <c r="QD172" s="4"/>
      <c r="QE172" s="4"/>
      <c r="QF172" s="4"/>
      <c r="QG172" s="4"/>
      <c r="QH172" s="4"/>
      <c r="QI172" s="4"/>
      <c r="QJ172" s="4"/>
      <c r="QK172" s="4"/>
      <c r="QL172" s="4"/>
      <c r="QM172" s="4"/>
      <c r="QN172" s="4"/>
      <c r="QO172" s="4"/>
      <c r="QP172" s="4"/>
      <c r="QQ172" s="4"/>
      <c r="QR172" s="4"/>
      <c r="QS172" s="4"/>
      <c r="QT172" s="4"/>
      <c r="QU172" s="4"/>
      <c r="QV172" s="4"/>
      <c r="QW172" s="4"/>
      <c r="QX172" s="4"/>
      <c r="QY172" s="4"/>
      <c r="QZ172" s="4"/>
      <c r="RA172" s="4"/>
      <c r="RB172" s="4"/>
      <c r="RC172" s="4"/>
      <c r="RD172" s="4"/>
      <c r="RE172" s="4"/>
      <c r="RF172" s="4"/>
      <c r="RG172" s="4"/>
      <c r="RH172" s="4"/>
      <c r="RI172" s="4"/>
      <c r="RJ172" s="4"/>
      <c r="RK172" s="4"/>
      <c r="RL172" s="4"/>
      <c r="RM172" s="4"/>
      <c r="RN172" s="4"/>
      <c r="RO172" s="4"/>
      <c r="RP172" s="4"/>
      <c r="RQ172" s="4"/>
      <c r="RR172" s="4"/>
      <c r="RS172" s="4"/>
      <c r="RT172" s="4"/>
      <c r="RU172" s="4"/>
      <c r="RV172" s="4"/>
      <c r="RW172" s="4"/>
      <c r="RX172" s="4"/>
      <c r="RY172" s="4"/>
      <c r="RZ172" s="4"/>
      <c r="SA172" s="4"/>
      <c r="SB172" s="4"/>
      <c r="SC172" s="4"/>
      <c r="SD172" s="4"/>
      <c r="SE172" s="4"/>
      <c r="SF172" s="4"/>
      <c r="SG172" s="4"/>
      <c r="SH172" s="4"/>
      <c r="SI172" s="4"/>
      <c r="SJ172" s="4"/>
      <c r="SK172" s="4"/>
      <c r="SL172" s="4"/>
      <c r="SM172" s="4"/>
      <c r="SN172" s="4"/>
      <c r="SO172" s="4"/>
      <c r="SP172" s="4"/>
      <c r="SQ172" s="4"/>
      <c r="SR172" s="4"/>
      <c r="SS172" s="4"/>
      <c r="ST172" s="4"/>
      <c r="SU172" s="4"/>
      <c r="SV172" s="4"/>
      <c r="SW172" s="4"/>
      <c r="SX172" s="4"/>
      <c r="SY172" s="4"/>
      <c r="SZ172" s="4"/>
      <c r="TA172" s="4"/>
      <c r="TB172" s="4"/>
      <c r="TC172" s="4"/>
      <c r="TD172" s="4"/>
      <c r="TE172" s="4"/>
      <c r="TF172" s="4"/>
      <c r="TG172" s="4"/>
      <c r="TH172" s="4"/>
      <c r="TI172" s="4"/>
      <c r="TJ172" s="4"/>
      <c r="TK172" s="4"/>
      <c r="TL172" s="4"/>
      <c r="TM172" s="4"/>
      <c r="TN172" s="4"/>
      <c r="TO172" s="4"/>
      <c r="TP172" s="4"/>
      <c r="TQ172" s="4"/>
      <c r="TR172" s="4"/>
      <c r="TS172" s="4"/>
      <c r="TT172" s="4"/>
      <c r="TU172" s="4"/>
      <c r="TV172" s="4"/>
      <c r="TW172" s="4"/>
      <c r="TX172" s="4"/>
      <c r="TY172" s="4"/>
      <c r="TZ172" s="4"/>
      <c r="UA172" s="4"/>
      <c r="UB172" s="4"/>
      <c r="UC172" s="4"/>
      <c r="UD172" s="4"/>
      <c r="UE172" s="4"/>
      <c r="UF172" s="4"/>
      <c r="UG172" s="4"/>
      <c r="UH172" s="4"/>
      <c r="UI172" s="4"/>
      <c r="UJ172" s="4"/>
      <c r="UK172" s="4"/>
      <c r="UL172" s="4"/>
      <c r="UM172" s="4"/>
      <c r="UN172" s="4"/>
      <c r="UO172" s="4"/>
      <c r="UP172" s="4"/>
      <c r="UQ172" s="4"/>
      <c r="UR172" s="4"/>
      <c r="US172" s="4"/>
      <c r="UT172" s="4"/>
      <c r="UU172" s="4"/>
      <c r="UV172" s="4"/>
      <c r="UW172" s="4"/>
      <c r="UX172" s="4"/>
      <c r="UY172" s="4"/>
      <c r="UZ172" s="4"/>
      <c r="VA172" s="4"/>
      <c r="VB172" s="4"/>
      <c r="VC172" s="4"/>
      <c r="VD172" s="4"/>
      <c r="VE172" s="4"/>
      <c r="VF172" s="4"/>
      <c r="VG172" s="4"/>
      <c r="VH172" s="4"/>
      <c r="VI172" s="4"/>
      <c r="VJ172" s="4"/>
      <c r="VK172" s="4"/>
      <c r="VL172" s="4"/>
      <c r="VM172" s="4"/>
      <c r="VN172" s="4"/>
    </row>
    <row r="173" spans="14:586"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/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4"/>
      <c r="KE173" s="4"/>
      <c r="KF173" s="4"/>
      <c r="KG173" s="4"/>
      <c r="KH173" s="4"/>
      <c r="KI173" s="4"/>
      <c r="KJ173" s="4"/>
      <c r="KK173" s="4"/>
      <c r="KL173" s="4"/>
      <c r="KM173" s="4"/>
      <c r="KN173" s="4"/>
      <c r="KO173" s="4"/>
      <c r="KP173" s="4"/>
      <c r="KQ173" s="4"/>
      <c r="KR173" s="4"/>
      <c r="KS173" s="4"/>
      <c r="KT173" s="4"/>
      <c r="KU173" s="4"/>
      <c r="KV173" s="4"/>
      <c r="KW173" s="4"/>
      <c r="KX173" s="4"/>
      <c r="KY173" s="4"/>
      <c r="KZ173" s="4"/>
      <c r="LA173" s="4"/>
      <c r="LB173" s="4"/>
      <c r="LC173" s="4"/>
      <c r="LD173" s="4"/>
      <c r="LE173" s="4"/>
      <c r="LF173" s="4"/>
      <c r="LG173" s="4"/>
      <c r="LH173" s="4"/>
      <c r="LI173" s="4"/>
      <c r="LJ173" s="4"/>
      <c r="LK173" s="4"/>
      <c r="LL173" s="4"/>
      <c r="LM173" s="4"/>
      <c r="LN173" s="4"/>
      <c r="LO173" s="4"/>
      <c r="LP173" s="4"/>
      <c r="LQ173" s="4"/>
      <c r="LR173" s="4"/>
      <c r="LS173" s="4"/>
      <c r="LT173" s="4"/>
      <c r="LU173" s="4"/>
      <c r="LV173" s="4"/>
      <c r="LW173" s="4"/>
      <c r="LX173" s="4"/>
      <c r="LY173" s="4"/>
      <c r="LZ173" s="4"/>
      <c r="MA173" s="4"/>
      <c r="MB173" s="4"/>
      <c r="MC173" s="4"/>
      <c r="MD173" s="4"/>
      <c r="ME173" s="4"/>
      <c r="MF173" s="4"/>
      <c r="MG173" s="4"/>
      <c r="MH173" s="4"/>
      <c r="MI173" s="4"/>
      <c r="MJ173" s="4"/>
      <c r="MK173" s="4"/>
      <c r="ML173" s="4"/>
      <c r="MM173" s="4"/>
      <c r="MN173" s="4"/>
      <c r="MO173" s="4"/>
      <c r="MP173" s="4"/>
      <c r="MQ173" s="4"/>
      <c r="MR173" s="4"/>
      <c r="MS173" s="4"/>
      <c r="MT173" s="4"/>
      <c r="MU173" s="4"/>
      <c r="MV173" s="4"/>
      <c r="MW173" s="4"/>
      <c r="MX173" s="4"/>
      <c r="MY173" s="4"/>
      <c r="MZ173" s="4"/>
      <c r="NA173" s="4"/>
      <c r="NB173" s="4"/>
      <c r="NC173" s="4"/>
      <c r="ND173" s="4"/>
      <c r="NE173" s="4"/>
      <c r="NF173" s="4"/>
      <c r="NG173" s="4"/>
      <c r="NH173" s="4"/>
      <c r="NI173" s="4"/>
      <c r="NJ173" s="4"/>
      <c r="NK173" s="4"/>
      <c r="NL173" s="4"/>
      <c r="NM173" s="4"/>
      <c r="NN173" s="4"/>
      <c r="NO173" s="4"/>
      <c r="NP173" s="4"/>
      <c r="NQ173" s="4"/>
      <c r="NR173" s="4"/>
      <c r="NS173" s="4"/>
      <c r="NT173" s="4"/>
      <c r="NU173" s="4"/>
      <c r="NV173" s="4"/>
      <c r="NW173" s="4"/>
      <c r="NX173" s="4"/>
      <c r="NY173" s="4"/>
      <c r="NZ173" s="4"/>
      <c r="OA173" s="4"/>
      <c r="OB173" s="4"/>
      <c r="OC173" s="4"/>
      <c r="OD173" s="4"/>
      <c r="OE173" s="4"/>
      <c r="OF173" s="4"/>
      <c r="OG173" s="4"/>
      <c r="OH173" s="4"/>
      <c r="OI173" s="4"/>
      <c r="OJ173" s="4"/>
      <c r="OK173" s="4"/>
      <c r="OL173" s="4"/>
      <c r="OM173" s="4"/>
      <c r="ON173" s="4"/>
      <c r="OO173" s="4"/>
      <c r="OP173" s="4"/>
      <c r="OQ173" s="4"/>
      <c r="OR173" s="4"/>
      <c r="OS173" s="4"/>
      <c r="OT173" s="4"/>
      <c r="OU173" s="4"/>
      <c r="OV173" s="4"/>
      <c r="OW173" s="4"/>
      <c r="OX173" s="4"/>
      <c r="OY173" s="4"/>
      <c r="OZ173" s="4"/>
      <c r="PA173" s="4"/>
      <c r="PB173" s="4"/>
      <c r="PC173" s="4"/>
      <c r="PD173" s="4"/>
      <c r="PE173" s="4"/>
      <c r="PF173" s="4"/>
      <c r="PG173" s="4"/>
      <c r="PH173" s="4"/>
      <c r="PI173" s="4"/>
      <c r="PJ173" s="4"/>
      <c r="PK173" s="4"/>
      <c r="PL173" s="4"/>
      <c r="PM173" s="4"/>
      <c r="PN173" s="4"/>
      <c r="PO173" s="4"/>
      <c r="PP173" s="4"/>
      <c r="PQ173" s="4"/>
      <c r="PR173" s="4"/>
      <c r="PS173" s="4"/>
      <c r="PT173" s="4"/>
      <c r="PU173" s="4"/>
      <c r="PV173" s="4"/>
      <c r="PW173" s="4"/>
      <c r="PX173" s="4"/>
      <c r="PY173" s="4"/>
      <c r="PZ173" s="4"/>
      <c r="QA173" s="4"/>
      <c r="QB173" s="4"/>
      <c r="QC173" s="4"/>
      <c r="QD173" s="4"/>
      <c r="QE173" s="4"/>
      <c r="QF173" s="4"/>
      <c r="QG173" s="4"/>
      <c r="QH173" s="4"/>
      <c r="QI173" s="4"/>
      <c r="QJ173" s="4"/>
      <c r="QK173" s="4"/>
      <c r="QL173" s="4"/>
      <c r="QM173" s="4"/>
      <c r="QN173" s="4"/>
      <c r="QO173" s="4"/>
      <c r="QP173" s="4"/>
      <c r="QQ173" s="4"/>
      <c r="QR173" s="4"/>
      <c r="QS173" s="4"/>
      <c r="QT173" s="4"/>
      <c r="QU173" s="4"/>
      <c r="QV173" s="4"/>
      <c r="QW173" s="4"/>
      <c r="QX173" s="4"/>
      <c r="QY173" s="4"/>
      <c r="QZ173" s="4"/>
      <c r="RA173" s="4"/>
      <c r="RB173" s="4"/>
      <c r="RC173" s="4"/>
      <c r="RD173" s="4"/>
      <c r="RE173" s="4"/>
      <c r="RF173" s="4"/>
      <c r="RG173" s="4"/>
      <c r="RH173" s="4"/>
      <c r="RI173" s="4"/>
      <c r="RJ173" s="4"/>
      <c r="RK173" s="4"/>
      <c r="RL173" s="4"/>
      <c r="RM173" s="4"/>
      <c r="RN173" s="4"/>
      <c r="RO173" s="4"/>
      <c r="RP173" s="4"/>
      <c r="RQ173" s="4"/>
      <c r="RR173" s="4"/>
      <c r="RS173" s="4"/>
      <c r="RT173" s="4"/>
      <c r="RU173" s="4"/>
      <c r="RV173" s="4"/>
      <c r="RW173" s="4"/>
      <c r="RX173" s="4"/>
      <c r="RY173" s="4"/>
      <c r="RZ173" s="4"/>
      <c r="SA173" s="4"/>
      <c r="SB173" s="4"/>
      <c r="SC173" s="4"/>
      <c r="SD173" s="4"/>
      <c r="SE173" s="4"/>
      <c r="SF173" s="4"/>
      <c r="SG173" s="4"/>
      <c r="SH173" s="4"/>
      <c r="SI173" s="4"/>
      <c r="SJ173" s="4"/>
      <c r="SK173" s="4"/>
      <c r="SL173" s="4"/>
      <c r="SM173" s="4"/>
      <c r="SN173" s="4"/>
      <c r="SO173" s="4"/>
      <c r="SP173" s="4"/>
      <c r="SQ173" s="4"/>
      <c r="SR173" s="4"/>
      <c r="SS173" s="4"/>
      <c r="ST173" s="4"/>
      <c r="SU173" s="4"/>
      <c r="SV173" s="4"/>
      <c r="SW173" s="4"/>
      <c r="SX173" s="4"/>
      <c r="SY173" s="4"/>
      <c r="SZ173" s="4"/>
      <c r="TA173" s="4"/>
      <c r="TB173" s="4"/>
      <c r="TC173" s="4"/>
      <c r="TD173" s="4"/>
      <c r="TE173" s="4"/>
      <c r="TF173" s="4"/>
      <c r="TG173" s="4"/>
      <c r="TH173" s="4"/>
      <c r="TI173" s="4"/>
      <c r="TJ173" s="4"/>
      <c r="TK173" s="4"/>
      <c r="TL173" s="4"/>
      <c r="TM173" s="4"/>
      <c r="TN173" s="4"/>
      <c r="TO173" s="4"/>
      <c r="TP173" s="4"/>
      <c r="TQ173" s="4"/>
      <c r="TR173" s="4"/>
      <c r="TS173" s="4"/>
      <c r="TT173" s="4"/>
      <c r="TU173" s="4"/>
      <c r="TV173" s="4"/>
      <c r="TW173" s="4"/>
      <c r="TX173" s="4"/>
      <c r="TY173" s="4"/>
      <c r="TZ173" s="4"/>
      <c r="UA173" s="4"/>
      <c r="UB173" s="4"/>
      <c r="UC173" s="4"/>
      <c r="UD173" s="4"/>
      <c r="UE173" s="4"/>
      <c r="UF173" s="4"/>
      <c r="UG173" s="4"/>
      <c r="UH173" s="4"/>
      <c r="UI173" s="4"/>
      <c r="UJ173" s="4"/>
      <c r="UK173" s="4"/>
      <c r="UL173" s="4"/>
      <c r="UM173" s="4"/>
      <c r="UN173" s="4"/>
      <c r="UO173" s="4"/>
      <c r="UP173" s="4"/>
      <c r="UQ173" s="4"/>
      <c r="UR173" s="4"/>
      <c r="US173" s="4"/>
      <c r="UT173" s="4"/>
      <c r="UU173" s="4"/>
      <c r="UV173" s="4"/>
      <c r="UW173" s="4"/>
      <c r="UX173" s="4"/>
      <c r="UY173" s="4"/>
      <c r="UZ173" s="4"/>
      <c r="VA173" s="4"/>
      <c r="VB173" s="4"/>
      <c r="VC173" s="4"/>
      <c r="VD173" s="4"/>
      <c r="VE173" s="4"/>
      <c r="VF173" s="4"/>
      <c r="VG173" s="4"/>
      <c r="VH173" s="4"/>
      <c r="VI173" s="4"/>
      <c r="VJ173" s="4"/>
      <c r="VK173" s="4"/>
      <c r="VL173" s="4"/>
      <c r="VM173" s="4"/>
      <c r="VN173" s="4"/>
    </row>
    <row r="174" spans="14:586"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/>
      <c r="ME174" s="4"/>
      <c r="MF174" s="4"/>
      <c r="MG174" s="4"/>
      <c r="MH174" s="4"/>
      <c r="MI174" s="4"/>
      <c r="MJ174" s="4"/>
      <c r="MK174" s="4"/>
      <c r="ML174" s="4"/>
      <c r="MM174" s="4"/>
      <c r="MN174" s="4"/>
      <c r="MO174" s="4"/>
      <c r="MP174" s="4"/>
      <c r="MQ174" s="4"/>
      <c r="MR174" s="4"/>
      <c r="MS174" s="4"/>
      <c r="MT174" s="4"/>
      <c r="MU174" s="4"/>
      <c r="MV174" s="4"/>
      <c r="MW174" s="4"/>
      <c r="MX174" s="4"/>
      <c r="MY174" s="4"/>
      <c r="MZ174" s="4"/>
      <c r="NA174" s="4"/>
      <c r="NB174" s="4"/>
      <c r="NC174" s="4"/>
      <c r="ND174" s="4"/>
      <c r="NE174" s="4"/>
      <c r="NF174" s="4"/>
      <c r="NG174" s="4"/>
      <c r="NH174" s="4"/>
      <c r="NI174" s="4"/>
      <c r="NJ174" s="4"/>
      <c r="NK174" s="4"/>
      <c r="NL174" s="4"/>
      <c r="NM174" s="4"/>
      <c r="NN174" s="4"/>
      <c r="NO174" s="4"/>
      <c r="NP174" s="4"/>
      <c r="NQ174" s="4"/>
      <c r="NR174" s="4"/>
      <c r="NS174" s="4"/>
      <c r="NT174" s="4"/>
      <c r="NU174" s="4"/>
      <c r="NV174" s="4"/>
      <c r="NW174" s="4"/>
      <c r="NX174" s="4"/>
      <c r="NY174" s="4"/>
      <c r="NZ174" s="4"/>
      <c r="OA174" s="4"/>
      <c r="OB174" s="4"/>
      <c r="OC174" s="4"/>
      <c r="OD174" s="4"/>
      <c r="OE174" s="4"/>
      <c r="OF174" s="4"/>
      <c r="OG174" s="4"/>
      <c r="OH174" s="4"/>
      <c r="OI174" s="4"/>
      <c r="OJ174" s="4"/>
      <c r="OK174" s="4"/>
      <c r="OL174" s="4"/>
      <c r="OM174" s="4"/>
      <c r="ON174" s="4"/>
      <c r="OO174" s="4"/>
      <c r="OP174" s="4"/>
      <c r="OQ174" s="4"/>
      <c r="OR174" s="4"/>
      <c r="OS174" s="4"/>
      <c r="OT174" s="4"/>
      <c r="OU174" s="4"/>
      <c r="OV174" s="4"/>
      <c r="OW174" s="4"/>
      <c r="OX174" s="4"/>
      <c r="OY174" s="4"/>
      <c r="OZ174" s="4"/>
      <c r="PA174" s="4"/>
      <c r="PB174" s="4"/>
      <c r="PC174" s="4"/>
      <c r="PD174" s="4"/>
      <c r="PE174" s="4"/>
      <c r="PF174" s="4"/>
      <c r="PG174" s="4"/>
      <c r="PH174" s="4"/>
      <c r="PI174" s="4"/>
      <c r="PJ174" s="4"/>
      <c r="PK174" s="4"/>
      <c r="PL174" s="4"/>
      <c r="PM174" s="4"/>
      <c r="PN174" s="4"/>
      <c r="PO174" s="4"/>
      <c r="PP174" s="4"/>
      <c r="PQ174" s="4"/>
      <c r="PR174" s="4"/>
      <c r="PS174" s="4"/>
      <c r="PT174" s="4"/>
      <c r="PU174" s="4"/>
      <c r="PV174" s="4"/>
      <c r="PW174" s="4"/>
      <c r="PX174" s="4"/>
      <c r="PY174" s="4"/>
      <c r="PZ174" s="4"/>
      <c r="QA174" s="4"/>
      <c r="QB174" s="4"/>
      <c r="QC174" s="4"/>
      <c r="QD174" s="4"/>
      <c r="QE174" s="4"/>
      <c r="QF174" s="4"/>
      <c r="QG174" s="4"/>
      <c r="QH174" s="4"/>
      <c r="QI174" s="4"/>
      <c r="QJ174" s="4"/>
      <c r="QK174" s="4"/>
      <c r="QL174" s="4"/>
      <c r="QM174" s="4"/>
      <c r="QN174" s="4"/>
      <c r="QO174" s="4"/>
      <c r="QP174" s="4"/>
      <c r="QQ174" s="4"/>
      <c r="QR174" s="4"/>
      <c r="QS174" s="4"/>
      <c r="QT174" s="4"/>
      <c r="QU174" s="4"/>
      <c r="QV174" s="4"/>
      <c r="QW174" s="4"/>
      <c r="QX174" s="4"/>
      <c r="QY174" s="4"/>
      <c r="QZ174" s="4"/>
      <c r="RA174" s="4"/>
      <c r="RB174" s="4"/>
      <c r="RC174" s="4"/>
      <c r="RD174" s="4"/>
      <c r="RE174" s="4"/>
      <c r="RF174" s="4"/>
      <c r="RG174" s="4"/>
      <c r="RH174" s="4"/>
      <c r="RI174" s="4"/>
      <c r="RJ174" s="4"/>
      <c r="RK174" s="4"/>
      <c r="RL174" s="4"/>
      <c r="RM174" s="4"/>
      <c r="RN174" s="4"/>
      <c r="RO174" s="4"/>
      <c r="RP174" s="4"/>
      <c r="RQ174" s="4"/>
      <c r="RR174" s="4"/>
      <c r="RS174" s="4"/>
      <c r="RT174" s="4"/>
      <c r="RU174" s="4"/>
      <c r="RV174" s="4"/>
      <c r="RW174" s="4"/>
      <c r="RX174" s="4"/>
      <c r="RY174" s="4"/>
      <c r="RZ174" s="4"/>
      <c r="SA174" s="4"/>
      <c r="SB174" s="4"/>
      <c r="SC174" s="4"/>
      <c r="SD174" s="4"/>
      <c r="SE174" s="4"/>
      <c r="SF174" s="4"/>
      <c r="SG174" s="4"/>
      <c r="SH174" s="4"/>
      <c r="SI174" s="4"/>
      <c r="SJ174" s="4"/>
      <c r="SK174" s="4"/>
      <c r="SL174" s="4"/>
      <c r="SM174" s="4"/>
      <c r="SN174" s="4"/>
      <c r="SO174" s="4"/>
      <c r="SP174" s="4"/>
      <c r="SQ174" s="4"/>
      <c r="SR174" s="4"/>
      <c r="SS174" s="4"/>
      <c r="ST174" s="4"/>
      <c r="SU174" s="4"/>
      <c r="SV174" s="4"/>
      <c r="SW174" s="4"/>
      <c r="SX174" s="4"/>
      <c r="SY174" s="4"/>
      <c r="SZ174" s="4"/>
      <c r="TA174" s="4"/>
      <c r="TB174" s="4"/>
      <c r="TC174" s="4"/>
      <c r="TD174" s="4"/>
      <c r="TE174" s="4"/>
      <c r="TF174" s="4"/>
      <c r="TG174" s="4"/>
      <c r="TH174" s="4"/>
      <c r="TI174" s="4"/>
      <c r="TJ174" s="4"/>
      <c r="TK174" s="4"/>
      <c r="TL174" s="4"/>
      <c r="TM174" s="4"/>
      <c r="TN174" s="4"/>
      <c r="TO174" s="4"/>
      <c r="TP174" s="4"/>
      <c r="TQ174" s="4"/>
      <c r="TR174" s="4"/>
      <c r="TS174" s="4"/>
      <c r="TT174" s="4"/>
      <c r="TU174" s="4"/>
      <c r="TV174" s="4"/>
      <c r="TW174" s="4"/>
      <c r="TX174" s="4"/>
      <c r="TY174" s="4"/>
      <c r="TZ174" s="4"/>
      <c r="UA174" s="4"/>
      <c r="UB174" s="4"/>
      <c r="UC174" s="4"/>
      <c r="UD174" s="4"/>
      <c r="UE174" s="4"/>
      <c r="UF174" s="4"/>
      <c r="UG174" s="4"/>
      <c r="UH174" s="4"/>
      <c r="UI174" s="4"/>
      <c r="UJ174" s="4"/>
      <c r="UK174" s="4"/>
      <c r="UL174" s="4"/>
      <c r="UM174" s="4"/>
      <c r="UN174" s="4"/>
      <c r="UO174" s="4"/>
      <c r="UP174" s="4"/>
      <c r="UQ174" s="4"/>
      <c r="UR174" s="4"/>
      <c r="US174" s="4"/>
      <c r="UT174" s="4"/>
      <c r="UU174" s="4"/>
      <c r="UV174" s="4"/>
      <c r="UW174" s="4"/>
      <c r="UX174" s="4"/>
      <c r="UY174" s="4"/>
      <c r="UZ174" s="4"/>
      <c r="VA174" s="4"/>
      <c r="VB174" s="4"/>
      <c r="VC174" s="4"/>
      <c r="VD174" s="4"/>
      <c r="VE174" s="4"/>
      <c r="VF174" s="4"/>
      <c r="VG174" s="4"/>
      <c r="VH174" s="4"/>
      <c r="VI174" s="4"/>
      <c r="VJ174" s="4"/>
      <c r="VK174" s="4"/>
      <c r="VL174" s="4"/>
      <c r="VM174" s="4"/>
      <c r="VN174" s="4"/>
    </row>
    <row r="175" spans="14:586"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/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4"/>
      <c r="KE175" s="4"/>
      <c r="KF175" s="4"/>
      <c r="KG175" s="4"/>
      <c r="KH175" s="4"/>
      <c r="KI175" s="4"/>
      <c r="KJ175" s="4"/>
      <c r="KK175" s="4"/>
      <c r="KL175" s="4"/>
      <c r="KM175" s="4"/>
      <c r="KN175" s="4"/>
      <c r="KO175" s="4"/>
      <c r="KP175" s="4"/>
      <c r="KQ175" s="4"/>
      <c r="KR175" s="4"/>
      <c r="KS175" s="4"/>
      <c r="KT175" s="4"/>
      <c r="KU175" s="4"/>
      <c r="KV175" s="4"/>
      <c r="KW175" s="4"/>
      <c r="KX175" s="4"/>
      <c r="KY175" s="4"/>
      <c r="KZ175" s="4"/>
      <c r="LA175" s="4"/>
      <c r="LB175" s="4"/>
      <c r="LC175" s="4"/>
      <c r="LD175" s="4"/>
      <c r="LE175" s="4"/>
      <c r="LF175" s="4"/>
      <c r="LG175" s="4"/>
      <c r="LH175" s="4"/>
      <c r="LI175" s="4"/>
      <c r="LJ175" s="4"/>
      <c r="LK175" s="4"/>
      <c r="LL175" s="4"/>
      <c r="LM175" s="4"/>
      <c r="LN175" s="4"/>
      <c r="LO175" s="4"/>
      <c r="LP175" s="4"/>
      <c r="LQ175" s="4"/>
      <c r="LR175" s="4"/>
      <c r="LS175" s="4"/>
      <c r="LT175" s="4"/>
      <c r="LU175" s="4"/>
      <c r="LV175" s="4"/>
      <c r="LW175" s="4"/>
      <c r="LX175" s="4"/>
      <c r="LY175" s="4"/>
      <c r="LZ175" s="4"/>
      <c r="MA175" s="4"/>
      <c r="MB175" s="4"/>
      <c r="MC175" s="4"/>
      <c r="MD175" s="4"/>
      <c r="ME175" s="4"/>
      <c r="MF175" s="4"/>
      <c r="MG175" s="4"/>
      <c r="MH175" s="4"/>
      <c r="MI175" s="4"/>
      <c r="MJ175" s="4"/>
      <c r="MK175" s="4"/>
      <c r="ML175" s="4"/>
      <c r="MM175" s="4"/>
      <c r="MN175" s="4"/>
      <c r="MO175" s="4"/>
      <c r="MP175" s="4"/>
      <c r="MQ175" s="4"/>
      <c r="MR175" s="4"/>
      <c r="MS175" s="4"/>
      <c r="MT175" s="4"/>
      <c r="MU175" s="4"/>
      <c r="MV175" s="4"/>
      <c r="MW175" s="4"/>
      <c r="MX175" s="4"/>
      <c r="MY175" s="4"/>
      <c r="MZ175" s="4"/>
      <c r="NA175" s="4"/>
      <c r="NB175" s="4"/>
      <c r="NC175" s="4"/>
      <c r="ND175" s="4"/>
      <c r="NE175" s="4"/>
      <c r="NF175" s="4"/>
      <c r="NG175" s="4"/>
      <c r="NH175" s="4"/>
      <c r="NI175" s="4"/>
      <c r="NJ175" s="4"/>
      <c r="NK175" s="4"/>
      <c r="NL175" s="4"/>
      <c r="NM175" s="4"/>
      <c r="NN175" s="4"/>
      <c r="NO175" s="4"/>
      <c r="NP175" s="4"/>
      <c r="NQ175" s="4"/>
      <c r="NR175" s="4"/>
      <c r="NS175" s="4"/>
      <c r="NT175" s="4"/>
      <c r="NU175" s="4"/>
      <c r="NV175" s="4"/>
      <c r="NW175" s="4"/>
      <c r="NX175" s="4"/>
      <c r="NY175" s="4"/>
      <c r="NZ175" s="4"/>
      <c r="OA175" s="4"/>
      <c r="OB175" s="4"/>
      <c r="OC175" s="4"/>
      <c r="OD175" s="4"/>
      <c r="OE175" s="4"/>
      <c r="OF175" s="4"/>
      <c r="OG175" s="4"/>
      <c r="OH175" s="4"/>
      <c r="OI175" s="4"/>
      <c r="OJ175" s="4"/>
      <c r="OK175" s="4"/>
      <c r="OL175" s="4"/>
      <c r="OM175" s="4"/>
      <c r="ON175" s="4"/>
      <c r="OO175" s="4"/>
      <c r="OP175" s="4"/>
      <c r="OQ175" s="4"/>
      <c r="OR175" s="4"/>
      <c r="OS175" s="4"/>
      <c r="OT175" s="4"/>
      <c r="OU175" s="4"/>
      <c r="OV175" s="4"/>
      <c r="OW175" s="4"/>
      <c r="OX175" s="4"/>
      <c r="OY175" s="4"/>
      <c r="OZ175" s="4"/>
      <c r="PA175" s="4"/>
      <c r="PB175" s="4"/>
      <c r="PC175" s="4"/>
      <c r="PD175" s="4"/>
      <c r="PE175" s="4"/>
      <c r="PF175" s="4"/>
      <c r="PG175" s="4"/>
      <c r="PH175" s="4"/>
      <c r="PI175" s="4"/>
      <c r="PJ175" s="4"/>
      <c r="PK175" s="4"/>
      <c r="PL175" s="4"/>
      <c r="PM175" s="4"/>
      <c r="PN175" s="4"/>
      <c r="PO175" s="4"/>
      <c r="PP175" s="4"/>
      <c r="PQ175" s="4"/>
      <c r="PR175" s="4"/>
      <c r="PS175" s="4"/>
      <c r="PT175" s="4"/>
      <c r="PU175" s="4"/>
      <c r="PV175" s="4"/>
      <c r="PW175" s="4"/>
      <c r="PX175" s="4"/>
      <c r="PY175" s="4"/>
      <c r="PZ175" s="4"/>
      <c r="QA175" s="4"/>
      <c r="QB175" s="4"/>
      <c r="QC175" s="4"/>
      <c r="QD175" s="4"/>
      <c r="QE175" s="4"/>
      <c r="QF175" s="4"/>
      <c r="QG175" s="4"/>
      <c r="QH175" s="4"/>
      <c r="QI175" s="4"/>
      <c r="QJ175" s="4"/>
      <c r="QK175" s="4"/>
      <c r="QL175" s="4"/>
      <c r="QM175" s="4"/>
      <c r="QN175" s="4"/>
      <c r="QO175" s="4"/>
      <c r="QP175" s="4"/>
      <c r="QQ175" s="4"/>
      <c r="QR175" s="4"/>
      <c r="QS175" s="4"/>
      <c r="QT175" s="4"/>
      <c r="QU175" s="4"/>
      <c r="QV175" s="4"/>
      <c r="QW175" s="4"/>
      <c r="QX175" s="4"/>
      <c r="QY175" s="4"/>
      <c r="QZ175" s="4"/>
      <c r="RA175" s="4"/>
      <c r="RB175" s="4"/>
      <c r="RC175" s="4"/>
      <c r="RD175" s="4"/>
      <c r="RE175" s="4"/>
      <c r="RF175" s="4"/>
      <c r="RG175" s="4"/>
      <c r="RH175" s="4"/>
      <c r="RI175" s="4"/>
      <c r="RJ175" s="4"/>
      <c r="RK175" s="4"/>
      <c r="RL175" s="4"/>
      <c r="RM175" s="4"/>
      <c r="RN175" s="4"/>
      <c r="RO175" s="4"/>
      <c r="RP175" s="4"/>
      <c r="RQ175" s="4"/>
      <c r="RR175" s="4"/>
      <c r="RS175" s="4"/>
      <c r="RT175" s="4"/>
      <c r="RU175" s="4"/>
      <c r="RV175" s="4"/>
      <c r="RW175" s="4"/>
      <c r="RX175" s="4"/>
      <c r="RY175" s="4"/>
      <c r="RZ175" s="4"/>
      <c r="SA175" s="4"/>
      <c r="SB175" s="4"/>
      <c r="SC175" s="4"/>
      <c r="SD175" s="4"/>
      <c r="SE175" s="4"/>
      <c r="SF175" s="4"/>
      <c r="SG175" s="4"/>
      <c r="SH175" s="4"/>
      <c r="SI175" s="4"/>
      <c r="SJ175" s="4"/>
      <c r="SK175" s="4"/>
      <c r="SL175" s="4"/>
      <c r="SM175" s="4"/>
      <c r="SN175" s="4"/>
      <c r="SO175" s="4"/>
      <c r="SP175" s="4"/>
      <c r="SQ175" s="4"/>
      <c r="SR175" s="4"/>
      <c r="SS175" s="4"/>
      <c r="ST175" s="4"/>
      <c r="SU175" s="4"/>
      <c r="SV175" s="4"/>
      <c r="SW175" s="4"/>
      <c r="SX175" s="4"/>
      <c r="SY175" s="4"/>
      <c r="SZ175" s="4"/>
      <c r="TA175" s="4"/>
      <c r="TB175" s="4"/>
      <c r="TC175" s="4"/>
      <c r="TD175" s="4"/>
      <c r="TE175" s="4"/>
      <c r="TF175" s="4"/>
      <c r="TG175" s="4"/>
      <c r="TH175" s="4"/>
      <c r="TI175" s="4"/>
      <c r="TJ175" s="4"/>
      <c r="TK175" s="4"/>
      <c r="TL175" s="4"/>
      <c r="TM175" s="4"/>
      <c r="TN175" s="4"/>
      <c r="TO175" s="4"/>
      <c r="TP175" s="4"/>
      <c r="TQ175" s="4"/>
      <c r="TR175" s="4"/>
      <c r="TS175" s="4"/>
      <c r="TT175" s="4"/>
      <c r="TU175" s="4"/>
      <c r="TV175" s="4"/>
      <c r="TW175" s="4"/>
      <c r="TX175" s="4"/>
      <c r="TY175" s="4"/>
      <c r="TZ175" s="4"/>
      <c r="UA175" s="4"/>
      <c r="UB175" s="4"/>
      <c r="UC175" s="4"/>
      <c r="UD175" s="4"/>
      <c r="UE175" s="4"/>
      <c r="UF175" s="4"/>
      <c r="UG175" s="4"/>
      <c r="UH175" s="4"/>
      <c r="UI175" s="4"/>
      <c r="UJ175" s="4"/>
      <c r="UK175" s="4"/>
      <c r="UL175" s="4"/>
      <c r="UM175" s="4"/>
      <c r="UN175" s="4"/>
      <c r="UO175" s="4"/>
      <c r="UP175" s="4"/>
      <c r="UQ175" s="4"/>
      <c r="UR175" s="4"/>
      <c r="US175" s="4"/>
      <c r="UT175" s="4"/>
      <c r="UU175" s="4"/>
      <c r="UV175" s="4"/>
      <c r="UW175" s="4"/>
      <c r="UX175" s="4"/>
      <c r="UY175" s="4"/>
      <c r="UZ175" s="4"/>
      <c r="VA175" s="4"/>
      <c r="VB175" s="4"/>
      <c r="VC175" s="4"/>
      <c r="VD175" s="4"/>
      <c r="VE175" s="4"/>
      <c r="VF175" s="4"/>
      <c r="VG175" s="4"/>
      <c r="VH175" s="4"/>
      <c r="VI175" s="4"/>
      <c r="VJ175" s="4"/>
      <c r="VK175" s="4"/>
      <c r="VL175" s="4"/>
      <c r="VM175" s="4"/>
      <c r="VN175" s="4"/>
    </row>
    <row r="176" spans="14:586"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/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/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4"/>
      <c r="LD176" s="4"/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/>
      <c r="LR176" s="4"/>
      <c r="LS176" s="4"/>
      <c r="LT176" s="4"/>
      <c r="LU176" s="4"/>
      <c r="LV176" s="4"/>
      <c r="LW176" s="4"/>
      <c r="LX176" s="4"/>
      <c r="LY176" s="4"/>
      <c r="LZ176" s="4"/>
      <c r="MA176" s="4"/>
      <c r="MB176" s="4"/>
      <c r="MC176" s="4"/>
      <c r="MD176" s="4"/>
      <c r="ME176" s="4"/>
      <c r="MF176" s="4"/>
      <c r="MG176" s="4"/>
      <c r="MH176" s="4"/>
      <c r="MI176" s="4"/>
      <c r="MJ176" s="4"/>
      <c r="MK176" s="4"/>
      <c r="ML176" s="4"/>
      <c r="MM176" s="4"/>
      <c r="MN176" s="4"/>
      <c r="MO176" s="4"/>
      <c r="MP176" s="4"/>
      <c r="MQ176" s="4"/>
      <c r="MR176" s="4"/>
      <c r="MS176" s="4"/>
      <c r="MT176" s="4"/>
      <c r="MU176" s="4"/>
      <c r="MV176" s="4"/>
      <c r="MW176" s="4"/>
      <c r="MX176" s="4"/>
      <c r="MY176" s="4"/>
      <c r="MZ176" s="4"/>
      <c r="NA176" s="4"/>
      <c r="NB176" s="4"/>
      <c r="NC176" s="4"/>
      <c r="ND176" s="4"/>
      <c r="NE176" s="4"/>
      <c r="NF176" s="4"/>
      <c r="NG176" s="4"/>
      <c r="NH176" s="4"/>
      <c r="NI176" s="4"/>
      <c r="NJ176" s="4"/>
      <c r="NK176" s="4"/>
      <c r="NL176" s="4"/>
      <c r="NM176" s="4"/>
      <c r="NN176" s="4"/>
      <c r="NO176" s="4"/>
      <c r="NP176" s="4"/>
      <c r="NQ176" s="4"/>
      <c r="NR176" s="4"/>
      <c r="NS176" s="4"/>
      <c r="NT176" s="4"/>
      <c r="NU176" s="4"/>
      <c r="NV176" s="4"/>
      <c r="NW176" s="4"/>
      <c r="NX176" s="4"/>
      <c r="NY176" s="4"/>
      <c r="NZ176" s="4"/>
      <c r="OA176" s="4"/>
      <c r="OB176" s="4"/>
      <c r="OC176" s="4"/>
      <c r="OD176" s="4"/>
      <c r="OE176" s="4"/>
      <c r="OF176" s="4"/>
      <c r="OG176" s="4"/>
      <c r="OH176" s="4"/>
      <c r="OI176" s="4"/>
      <c r="OJ176" s="4"/>
      <c r="OK176" s="4"/>
      <c r="OL176" s="4"/>
      <c r="OM176" s="4"/>
      <c r="ON176" s="4"/>
      <c r="OO176" s="4"/>
      <c r="OP176" s="4"/>
      <c r="OQ176" s="4"/>
      <c r="OR176" s="4"/>
      <c r="OS176" s="4"/>
      <c r="OT176" s="4"/>
      <c r="OU176" s="4"/>
      <c r="OV176" s="4"/>
      <c r="OW176" s="4"/>
      <c r="OX176" s="4"/>
      <c r="OY176" s="4"/>
      <c r="OZ176" s="4"/>
      <c r="PA176" s="4"/>
      <c r="PB176" s="4"/>
      <c r="PC176" s="4"/>
      <c r="PD176" s="4"/>
      <c r="PE176" s="4"/>
      <c r="PF176" s="4"/>
      <c r="PG176" s="4"/>
      <c r="PH176" s="4"/>
      <c r="PI176" s="4"/>
      <c r="PJ176" s="4"/>
      <c r="PK176" s="4"/>
      <c r="PL176" s="4"/>
      <c r="PM176" s="4"/>
      <c r="PN176" s="4"/>
      <c r="PO176" s="4"/>
      <c r="PP176" s="4"/>
      <c r="PQ176" s="4"/>
      <c r="PR176" s="4"/>
      <c r="PS176" s="4"/>
      <c r="PT176" s="4"/>
      <c r="PU176" s="4"/>
      <c r="PV176" s="4"/>
      <c r="PW176" s="4"/>
      <c r="PX176" s="4"/>
      <c r="PY176" s="4"/>
      <c r="PZ176" s="4"/>
      <c r="QA176" s="4"/>
      <c r="QB176" s="4"/>
      <c r="QC176" s="4"/>
      <c r="QD176" s="4"/>
      <c r="QE176" s="4"/>
      <c r="QF176" s="4"/>
      <c r="QG176" s="4"/>
      <c r="QH176" s="4"/>
      <c r="QI176" s="4"/>
      <c r="QJ176" s="4"/>
      <c r="QK176" s="4"/>
      <c r="QL176" s="4"/>
      <c r="QM176" s="4"/>
      <c r="QN176" s="4"/>
      <c r="QO176" s="4"/>
      <c r="QP176" s="4"/>
      <c r="QQ176" s="4"/>
      <c r="QR176" s="4"/>
      <c r="QS176" s="4"/>
      <c r="QT176" s="4"/>
      <c r="QU176" s="4"/>
      <c r="QV176" s="4"/>
      <c r="QW176" s="4"/>
      <c r="QX176" s="4"/>
      <c r="QY176" s="4"/>
      <c r="QZ176" s="4"/>
      <c r="RA176" s="4"/>
      <c r="RB176" s="4"/>
      <c r="RC176" s="4"/>
      <c r="RD176" s="4"/>
      <c r="RE176" s="4"/>
      <c r="RF176" s="4"/>
      <c r="RG176" s="4"/>
      <c r="RH176" s="4"/>
      <c r="RI176" s="4"/>
      <c r="RJ176" s="4"/>
      <c r="RK176" s="4"/>
      <c r="RL176" s="4"/>
      <c r="RM176" s="4"/>
      <c r="RN176" s="4"/>
      <c r="RO176" s="4"/>
      <c r="RP176" s="4"/>
      <c r="RQ176" s="4"/>
      <c r="RR176" s="4"/>
      <c r="RS176" s="4"/>
      <c r="RT176" s="4"/>
      <c r="RU176" s="4"/>
      <c r="RV176" s="4"/>
      <c r="RW176" s="4"/>
      <c r="RX176" s="4"/>
      <c r="RY176" s="4"/>
      <c r="RZ176" s="4"/>
      <c r="SA176" s="4"/>
      <c r="SB176" s="4"/>
      <c r="SC176" s="4"/>
      <c r="SD176" s="4"/>
      <c r="SE176" s="4"/>
      <c r="SF176" s="4"/>
      <c r="SG176" s="4"/>
      <c r="SH176" s="4"/>
      <c r="SI176" s="4"/>
      <c r="SJ176" s="4"/>
      <c r="SK176" s="4"/>
      <c r="SL176" s="4"/>
      <c r="SM176" s="4"/>
      <c r="SN176" s="4"/>
      <c r="SO176" s="4"/>
      <c r="SP176" s="4"/>
      <c r="SQ176" s="4"/>
      <c r="SR176" s="4"/>
      <c r="SS176" s="4"/>
      <c r="ST176" s="4"/>
      <c r="SU176" s="4"/>
      <c r="SV176" s="4"/>
      <c r="SW176" s="4"/>
      <c r="SX176" s="4"/>
      <c r="SY176" s="4"/>
      <c r="SZ176" s="4"/>
      <c r="TA176" s="4"/>
      <c r="TB176" s="4"/>
      <c r="TC176" s="4"/>
      <c r="TD176" s="4"/>
      <c r="TE176" s="4"/>
      <c r="TF176" s="4"/>
      <c r="TG176" s="4"/>
      <c r="TH176" s="4"/>
      <c r="TI176" s="4"/>
      <c r="TJ176" s="4"/>
      <c r="TK176" s="4"/>
      <c r="TL176" s="4"/>
      <c r="TM176" s="4"/>
      <c r="TN176" s="4"/>
      <c r="TO176" s="4"/>
      <c r="TP176" s="4"/>
      <c r="TQ176" s="4"/>
      <c r="TR176" s="4"/>
      <c r="TS176" s="4"/>
      <c r="TT176" s="4"/>
      <c r="TU176" s="4"/>
      <c r="TV176" s="4"/>
      <c r="TW176" s="4"/>
      <c r="TX176" s="4"/>
      <c r="TY176" s="4"/>
      <c r="TZ176" s="4"/>
      <c r="UA176" s="4"/>
      <c r="UB176" s="4"/>
      <c r="UC176" s="4"/>
      <c r="UD176" s="4"/>
      <c r="UE176" s="4"/>
      <c r="UF176" s="4"/>
      <c r="UG176" s="4"/>
      <c r="UH176" s="4"/>
      <c r="UI176" s="4"/>
      <c r="UJ176" s="4"/>
      <c r="UK176" s="4"/>
      <c r="UL176" s="4"/>
      <c r="UM176" s="4"/>
      <c r="UN176" s="4"/>
      <c r="UO176" s="4"/>
      <c r="UP176" s="4"/>
      <c r="UQ176" s="4"/>
      <c r="UR176" s="4"/>
      <c r="US176" s="4"/>
      <c r="UT176" s="4"/>
      <c r="UU176" s="4"/>
      <c r="UV176" s="4"/>
      <c r="UW176" s="4"/>
      <c r="UX176" s="4"/>
      <c r="UY176" s="4"/>
      <c r="UZ176" s="4"/>
      <c r="VA176" s="4"/>
      <c r="VB176" s="4"/>
      <c r="VC176" s="4"/>
      <c r="VD176" s="4"/>
      <c r="VE176" s="4"/>
      <c r="VF176" s="4"/>
      <c r="VG176" s="4"/>
      <c r="VH176" s="4"/>
      <c r="VI176" s="4"/>
      <c r="VJ176" s="4"/>
      <c r="VK176" s="4"/>
      <c r="VL176" s="4"/>
      <c r="VM176" s="4"/>
      <c r="VN176" s="4"/>
    </row>
    <row r="177" spans="14:586"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/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/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4"/>
      <c r="KE177" s="4"/>
      <c r="KF177" s="4"/>
      <c r="KG177" s="4"/>
      <c r="KH177" s="4"/>
      <c r="KI177" s="4"/>
      <c r="KJ177" s="4"/>
      <c r="KK177" s="4"/>
      <c r="KL177" s="4"/>
      <c r="KM177" s="4"/>
      <c r="KN177" s="4"/>
      <c r="KO177" s="4"/>
      <c r="KP177" s="4"/>
      <c r="KQ177" s="4"/>
      <c r="KR177" s="4"/>
      <c r="KS177" s="4"/>
      <c r="KT177" s="4"/>
      <c r="KU177" s="4"/>
      <c r="KV177" s="4"/>
      <c r="KW177" s="4"/>
      <c r="KX177" s="4"/>
      <c r="KY177" s="4"/>
      <c r="KZ177" s="4"/>
      <c r="LA177" s="4"/>
      <c r="LB177" s="4"/>
      <c r="LC177" s="4"/>
      <c r="LD177" s="4"/>
      <c r="LE177" s="4"/>
      <c r="LF177" s="4"/>
      <c r="LG177" s="4"/>
      <c r="LH177" s="4"/>
      <c r="LI177" s="4"/>
      <c r="LJ177" s="4"/>
      <c r="LK177" s="4"/>
      <c r="LL177" s="4"/>
      <c r="LM177" s="4"/>
      <c r="LN177" s="4"/>
      <c r="LO177" s="4"/>
      <c r="LP177" s="4"/>
      <c r="LQ177" s="4"/>
      <c r="LR177" s="4"/>
      <c r="LS177" s="4"/>
      <c r="LT177" s="4"/>
      <c r="LU177" s="4"/>
      <c r="LV177" s="4"/>
      <c r="LW177" s="4"/>
      <c r="LX177" s="4"/>
      <c r="LY177" s="4"/>
      <c r="LZ177" s="4"/>
      <c r="MA177" s="4"/>
      <c r="MB177" s="4"/>
      <c r="MC177" s="4"/>
      <c r="MD177" s="4"/>
      <c r="ME177" s="4"/>
      <c r="MF177" s="4"/>
      <c r="MG177" s="4"/>
      <c r="MH177" s="4"/>
      <c r="MI177" s="4"/>
      <c r="MJ177" s="4"/>
      <c r="MK177" s="4"/>
      <c r="ML177" s="4"/>
      <c r="MM177" s="4"/>
      <c r="MN177" s="4"/>
      <c r="MO177" s="4"/>
      <c r="MP177" s="4"/>
      <c r="MQ177" s="4"/>
      <c r="MR177" s="4"/>
      <c r="MS177" s="4"/>
      <c r="MT177" s="4"/>
      <c r="MU177" s="4"/>
      <c r="MV177" s="4"/>
      <c r="MW177" s="4"/>
      <c r="MX177" s="4"/>
      <c r="MY177" s="4"/>
      <c r="MZ177" s="4"/>
      <c r="NA177" s="4"/>
      <c r="NB177" s="4"/>
      <c r="NC177" s="4"/>
      <c r="ND177" s="4"/>
      <c r="NE177" s="4"/>
      <c r="NF177" s="4"/>
      <c r="NG177" s="4"/>
      <c r="NH177" s="4"/>
      <c r="NI177" s="4"/>
      <c r="NJ177" s="4"/>
      <c r="NK177" s="4"/>
      <c r="NL177" s="4"/>
      <c r="NM177" s="4"/>
      <c r="NN177" s="4"/>
      <c r="NO177" s="4"/>
      <c r="NP177" s="4"/>
      <c r="NQ177" s="4"/>
      <c r="NR177" s="4"/>
      <c r="NS177" s="4"/>
      <c r="NT177" s="4"/>
      <c r="NU177" s="4"/>
      <c r="NV177" s="4"/>
      <c r="NW177" s="4"/>
      <c r="NX177" s="4"/>
      <c r="NY177" s="4"/>
      <c r="NZ177" s="4"/>
      <c r="OA177" s="4"/>
      <c r="OB177" s="4"/>
      <c r="OC177" s="4"/>
      <c r="OD177" s="4"/>
      <c r="OE177" s="4"/>
      <c r="OF177" s="4"/>
      <c r="OG177" s="4"/>
      <c r="OH177" s="4"/>
      <c r="OI177" s="4"/>
      <c r="OJ177" s="4"/>
      <c r="OK177" s="4"/>
      <c r="OL177" s="4"/>
      <c r="OM177" s="4"/>
      <c r="ON177" s="4"/>
      <c r="OO177" s="4"/>
      <c r="OP177" s="4"/>
      <c r="OQ177" s="4"/>
      <c r="OR177" s="4"/>
      <c r="OS177" s="4"/>
      <c r="OT177" s="4"/>
      <c r="OU177" s="4"/>
      <c r="OV177" s="4"/>
      <c r="OW177" s="4"/>
      <c r="OX177" s="4"/>
      <c r="OY177" s="4"/>
      <c r="OZ177" s="4"/>
      <c r="PA177" s="4"/>
      <c r="PB177" s="4"/>
      <c r="PC177" s="4"/>
      <c r="PD177" s="4"/>
      <c r="PE177" s="4"/>
      <c r="PF177" s="4"/>
      <c r="PG177" s="4"/>
      <c r="PH177" s="4"/>
      <c r="PI177" s="4"/>
      <c r="PJ177" s="4"/>
      <c r="PK177" s="4"/>
      <c r="PL177" s="4"/>
      <c r="PM177" s="4"/>
      <c r="PN177" s="4"/>
      <c r="PO177" s="4"/>
      <c r="PP177" s="4"/>
      <c r="PQ177" s="4"/>
      <c r="PR177" s="4"/>
      <c r="PS177" s="4"/>
      <c r="PT177" s="4"/>
      <c r="PU177" s="4"/>
      <c r="PV177" s="4"/>
      <c r="PW177" s="4"/>
      <c r="PX177" s="4"/>
      <c r="PY177" s="4"/>
      <c r="PZ177" s="4"/>
      <c r="QA177" s="4"/>
      <c r="QB177" s="4"/>
      <c r="QC177" s="4"/>
      <c r="QD177" s="4"/>
      <c r="QE177" s="4"/>
      <c r="QF177" s="4"/>
      <c r="QG177" s="4"/>
      <c r="QH177" s="4"/>
      <c r="QI177" s="4"/>
      <c r="QJ177" s="4"/>
      <c r="QK177" s="4"/>
      <c r="QL177" s="4"/>
      <c r="QM177" s="4"/>
      <c r="QN177" s="4"/>
      <c r="QO177" s="4"/>
      <c r="QP177" s="4"/>
      <c r="QQ177" s="4"/>
      <c r="QR177" s="4"/>
      <c r="QS177" s="4"/>
      <c r="QT177" s="4"/>
      <c r="QU177" s="4"/>
      <c r="QV177" s="4"/>
      <c r="QW177" s="4"/>
      <c r="QX177" s="4"/>
      <c r="QY177" s="4"/>
      <c r="QZ177" s="4"/>
      <c r="RA177" s="4"/>
      <c r="RB177" s="4"/>
      <c r="RC177" s="4"/>
      <c r="RD177" s="4"/>
      <c r="RE177" s="4"/>
      <c r="RF177" s="4"/>
      <c r="RG177" s="4"/>
      <c r="RH177" s="4"/>
      <c r="RI177" s="4"/>
      <c r="RJ177" s="4"/>
      <c r="RK177" s="4"/>
      <c r="RL177" s="4"/>
      <c r="RM177" s="4"/>
      <c r="RN177" s="4"/>
      <c r="RO177" s="4"/>
      <c r="RP177" s="4"/>
      <c r="RQ177" s="4"/>
      <c r="RR177" s="4"/>
      <c r="RS177" s="4"/>
      <c r="RT177" s="4"/>
      <c r="RU177" s="4"/>
      <c r="RV177" s="4"/>
      <c r="RW177" s="4"/>
      <c r="RX177" s="4"/>
      <c r="RY177" s="4"/>
      <c r="RZ177" s="4"/>
      <c r="SA177" s="4"/>
      <c r="SB177" s="4"/>
      <c r="SC177" s="4"/>
      <c r="SD177" s="4"/>
      <c r="SE177" s="4"/>
      <c r="SF177" s="4"/>
      <c r="SG177" s="4"/>
      <c r="SH177" s="4"/>
      <c r="SI177" s="4"/>
      <c r="SJ177" s="4"/>
      <c r="SK177" s="4"/>
      <c r="SL177" s="4"/>
      <c r="SM177" s="4"/>
      <c r="SN177" s="4"/>
      <c r="SO177" s="4"/>
      <c r="SP177" s="4"/>
      <c r="SQ177" s="4"/>
      <c r="SR177" s="4"/>
      <c r="SS177" s="4"/>
      <c r="ST177" s="4"/>
      <c r="SU177" s="4"/>
      <c r="SV177" s="4"/>
      <c r="SW177" s="4"/>
      <c r="SX177" s="4"/>
      <c r="SY177" s="4"/>
      <c r="SZ177" s="4"/>
      <c r="TA177" s="4"/>
      <c r="TB177" s="4"/>
      <c r="TC177" s="4"/>
      <c r="TD177" s="4"/>
      <c r="TE177" s="4"/>
      <c r="TF177" s="4"/>
      <c r="TG177" s="4"/>
      <c r="TH177" s="4"/>
      <c r="TI177" s="4"/>
      <c r="TJ177" s="4"/>
      <c r="TK177" s="4"/>
      <c r="TL177" s="4"/>
      <c r="TM177" s="4"/>
      <c r="TN177" s="4"/>
      <c r="TO177" s="4"/>
      <c r="TP177" s="4"/>
      <c r="TQ177" s="4"/>
      <c r="TR177" s="4"/>
      <c r="TS177" s="4"/>
      <c r="TT177" s="4"/>
      <c r="TU177" s="4"/>
      <c r="TV177" s="4"/>
      <c r="TW177" s="4"/>
      <c r="TX177" s="4"/>
      <c r="TY177" s="4"/>
      <c r="TZ177" s="4"/>
      <c r="UA177" s="4"/>
      <c r="UB177" s="4"/>
      <c r="UC177" s="4"/>
      <c r="UD177" s="4"/>
      <c r="UE177" s="4"/>
      <c r="UF177" s="4"/>
      <c r="UG177" s="4"/>
      <c r="UH177" s="4"/>
      <c r="UI177" s="4"/>
      <c r="UJ177" s="4"/>
      <c r="UK177" s="4"/>
      <c r="UL177" s="4"/>
      <c r="UM177" s="4"/>
      <c r="UN177" s="4"/>
      <c r="UO177" s="4"/>
      <c r="UP177" s="4"/>
      <c r="UQ177" s="4"/>
      <c r="UR177" s="4"/>
      <c r="US177" s="4"/>
      <c r="UT177" s="4"/>
      <c r="UU177" s="4"/>
      <c r="UV177" s="4"/>
      <c r="UW177" s="4"/>
      <c r="UX177" s="4"/>
      <c r="UY177" s="4"/>
      <c r="UZ177" s="4"/>
      <c r="VA177" s="4"/>
      <c r="VB177" s="4"/>
      <c r="VC177" s="4"/>
      <c r="VD177" s="4"/>
      <c r="VE177" s="4"/>
      <c r="VF177" s="4"/>
      <c r="VG177" s="4"/>
      <c r="VH177" s="4"/>
      <c r="VI177" s="4"/>
      <c r="VJ177" s="4"/>
      <c r="VK177" s="4"/>
      <c r="VL177" s="4"/>
      <c r="VM177" s="4"/>
      <c r="VN177" s="4"/>
    </row>
    <row r="178" spans="14:586"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/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/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4"/>
      <c r="KE178" s="4"/>
      <c r="KF178" s="4"/>
      <c r="KG178" s="4"/>
      <c r="KH178" s="4"/>
      <c r="KI178" s="4"/>
      <c r="KJ178" s="4"/>
      <c r="KK178" s="4"/>
      <c r="KL178" s="4"/>
      <c r="KM178" s="4"/>
      <c r="KN178" s="4"/>
      <c r="KO178" s="4"/>
      <c r="KP178" s="4"/>
      <c r="KQ178" s="4"/>
      <c r="KR178" s="4"/>
      <c r="KS178" s="4"/>
      <c r="KT178" s="4"/>
      <c r="KU178" s="4"/>
      <c r="KV178" s="4"/>
      <c r="KW178" s="4"/>
      <c r="KX178" s="4"/>
      <c r="KY178" s="4"/>
      <c r="KZ178" s="4"/>
      <c r="LA178" s="4"/>
      <c r="LB178" s="4"/>
      <c r="LC178" s="4"/>
      <c r="LD178" s="4"/>
      <c r="LE178" s="4"/>
      <c r="LF178" s="4"/>
      <c r="LG178" s="4"/>
      <c r="LH178" s="4"/>
      <c r="LI178" s="4"/>
      <c r="LJ178" s="4"/>
      <c r="LK178" s="4"/>
      <c r="LL178" s="4"/>
      <c r="LM178" s="4"/>
      <c r="LN178" s="4"/>
      <c r="LO178" s="4"/>
      <c r="LP178" s="4"/>
      <c r="LQ178" s="4"/>
      <c r="LR178" s="4"/>
      <c r="LS178" s="4"/>
      <c r="LT178" s="4"/>
      <c r="LU178" s="4"/>
      <c r="LV178" s="4"/>
      <c r="LW178" s="4"/>
      <c r="LX178" s="4"/>
      <c r="LY178" s="4"/>
      <c r="LZ178" s="4"/>
      <c r="MA178" s="4"/>
      <c r="MB178" s="4"/>
      <c r="MC178" s="4"/>
      <c r="MD178" s="4"/>
      <c r="ME178" s="4"/>
      <c r="MF178" s="4"/>
      <c r="MG178" s="4"/>
      <c r="MH178" s="4"/>
      <c r="MI178" s="4"/>
      <c r="MJ178" s="4"/>
      <c r="MK178" s="4"/>
      <c r="ML178" s="4"/>
      <c r="MM178" s="4"/>
      <c r="MN178" s="4"/>
      <c r="MO178" s="4"/>
      <c r="MP178" s="4"/>
      <c r="MQ178" s="4"/>
      <c r="MR178" s="4"/>
      <c r="MS178" s="4"/>
      <c r="MT178" s="4"/>
      <c r="MU178" s="4"/>
      <c r="MV178" s="4"/>
      <c r="MW178" s="4"/>
      <c r="MX178" s="4"/>
      <c r="MY178" s="4"/>
      <c r="MZ178" s="4"/>
      <c r="NA178" s="4"/>
      <c r="NB178" s="4"/>
      <c r="NC178" s="4"/>
      <c r="ND178" s="4"/>
      <c r="NE178" s="4"/>
      <c r="NF178" s="4"/>
      <c r="NG178" s="4"/>
      <c r="NH178" s="4"/>
      <c r="NI178" s="4"/>
      <c r="NJ178" s="4"/>
      <c r="NK178" s="4"/>
      <c r="NL178" s="4"/>
      <c r="NM178" s="4"/>
      <c r="NN178" s="4"/>
      <c r="NO178" s="4"/>
      <c r="NP178" s="4"/>
      <c r="NQ178" s="4"/>
      <c r="NR178" s="4"/>
      <c r="NS178" s="4"/>
      <c r="NT178" s="4"/>
      <c r="NU178" s="4"/>
      <c r="NV178" s="4"/>
      <c r="NW178" s="4"/>
      <c r="NX178" s="4"/>
      <c r="NY178" s="4"/>
      <c r="NZ178" s="4"/>
      <c r="OA178" s="4"/>
      <c r="OB178" s="4"/>
      <c r="OC178" s="4"/>
      <c r="OD178" s="4"/>
      <c r="OE178" s="4"/>
      <c r="OF178" s="4"/>
      <c r="OG178" s="4"/>
      <c r="OH178" s="4"/>
      <c r="OI178" s="4"/>
      <c r="OJ178" s="4"/>
      <c r="OK178" s="4"/>
      <c r="OL178" s="4"/>
      <c r="OM178" s="4"/>
      <c r="ON178" s="4"/>
      <c r="OO178" s="4"/>
      <c r="OP178" s="4"/>
      <c r="OQ178" s="4"/>
      <c r="OR178" s="4"/>
      <c r="OS178" s="4"/>
      <c r="OT178" s="4"/>
      <c r="OU178" s="4"/>
      <c r="OV178" s="4"/>
      <c r="OW178" s="4"/>
      <c r="OX178" s="4"/>
      <c r="OY178" s="4"/>
      <c r="OZ178" s="4"/>
      <c r="PA178" s="4"/>
      <c r="PB178" s="4"/>
      <c r="PC178" s="4"/>
      <c r="PD178" s="4"/>
      <c r="PE178" s="4"/>
      <c r="PF178" s="4"/>
      <c r="PG178" s="4"/>
      <c r="PH178" s="4"/>
      <c r="PI178" s="4"/>
      <c r="PJ178" s="4"/>
      <c r="PK178" s="4"/>
      <c r="PL178" s="4"/>
      <c r="PM178" s="4"/>
      <c r="PN178" s="4"/>
      <c r="PO178" s="4"/>
      <c r="PP178" s="4"/>
      <c r="PQ178" s="4"/>
      <c r="PR178" s="4"/>
      <c r="PS178" s="4"/>
      <c r="PT178" s="4"/>
      <c r="PU178" s="4"/>
      <c r="PV178" s="4"/>
      <c r="PW178" s="4"/>
      <c r="PX178" s="4"/>
      <c r="PY178" s="4"/>
      <c r="PZ178" s="4"/>
      <c r="QA178" s="4"/>
      <c r="QB178" s="4"/>
      <c r="QC178" s="4"/>
      <c r="QD178" s="4"/>
      <c r="QE178" s="4"/>
      <c r="QF178" s="4"/>
      <c r="QG178" s="4"/>
      <c r="QH178" s="4"/>
      <c r="QI178" s="4"/>
      <c r="QJ178" s="4"/>
      <c r="QK178" s="4"/>
      <c r="QL178" s="4"/>
      <c r="QM178" s="4"/>
      <c r="QN178" s="4"/>
      <c r="QO178" s="4"/>
      <c r="QP178" s="4"/>
      <c r="QQ178" s="4"/>
      <c r="QR178" s="4"/>
      <c r="QS178" s="4"/>
      <c r="QT178" s="4"/>
      <c r="QU178" s="4"/>
      <c r="QV178" s="4"/>
      <c r="QW178" s="4"/>
      <c r="QX178" s="4"/>
      <c r="QY178" s="4"/>
      <c r="QZ178" s="4"/>
      <c r="RA178" s="4"/>
      <c r="RB178" s="4"/>
      <c r="RC178" s="4"/>
      <c r="RD178" s="4"/>
      <c r="RE178" s="4"/>
      <c r="RF178" s="4"/>
      <c r="RG178" s="4"/>
      <c r="RH178" s="4"/>
      <c r="RI178" s="4"/>
      <c r="RJ178" s="4"/>
      <c r="RK178" s="4"/>
      <c r="RL178" s="4"/>
      <c r="RM178" s="4"/>
      <c r="RN178" s="4"/>
      <c r="RO178" s="4"/>
      <c r="RP178" s="4"/>
      <c r="RQ178" s="4"/>
      <c r="RR178" s="4"/>
      <c r="RS178" s="4"/>
      <c r="RT178" s="4"/>
      <c r="RU178" s="4"/>
      <c r="RV178" s="4"/>
      <c r="RW178" s="4"/>
      <c r="RX178" s="4"/>
      <c r="RY178" s="4"/>
      <c r="RZ178" s="4"/>
      <c r="SA178" s="4"/>
      <c r="SB178" s="4"/>
      <c r="SC178" s="4"/>
      <c r="SD178" s="4"/>
      <c r="SE178" s="4"/>
      <c r="SF178" s="4"/>
      <c r="SG178" s="4"/>
      <c r="SH178" s="4"/>
      <c r="SI178" s="4"/>
      <c r="SJ178" s="4"/>
      <c r="SK178" s="4"/>
      <c r="SL178" s="4"/>
      <c r="SM178" s="4"/>
      <c r="SN178" s="4"/>
      <c r="SO178" s="4"/>
      <c r="SP178" s="4"/>
      <c r="SQ178" s="4"/>
      <c r="SR178" s="4"/>
      <c r="SS178" s="4"/>
      <c r="ST178" s="4"/>
      <c r="SU178" s="4"/>
      <c r="SV178" s="4"/>
      <c r="SW178" s="4"/>
      <c r="SX178" s="4"/>
      <c r="SY178" s="4"/>
      <c r="SZ178" s="4"/>
      <c r="TA178" s="4"/>
      <c r="TB178" s="4"/>
      <c r="TC178" s="4"/>
      <c r="TD178" s="4"/>
      <c r="TE178" s="4"/>
      <c r="TF178" s="4"/>
      <c r="TG178" s="4"/>
      <c r="TH178" s="4"/>
      <c r="TI178" s="4"/>
      <c r="TJ178" s="4"/>
      <c r="TK178" s="4"/>
      <c r="TL178" s="4"/>
      <c r="TM178" s="4"/>
      <c r="TN178" s="4"/>
      <c r="TO178" s="4"/>
      <c r="TP178" s="4"/>
      <c r="TQ178" s="4"/>
      <c r="TR178" s="4"/>
      <c r="TS178" s="4"/>
      <c r="TT178" s="4"/>
      <c r="TU178" s="4"/>
      <c r="TV178" s="4"/>
      <c r="TW178" s="4"/>
      <c r="TX178" s="4"/>
      <c r="TY178" s="4"/>
      <c r="TZ178" s="4"/>
      <c r="UA178" s="4"/>
      <c r="UB178" s="4"/>
      <c r="UC178" s="4"/>
      <c r="UD178" s="4"/>
      <c r="UE178" s="4"/>
      <c r="UF178" s="4"/>
      <c r="UG178" s="4"/>
      <c r="UH178" s="4"/>
      <c r="UI178" s="4"/>
      <c r="UJ178" s="4"/>
      <c r="UK178" s="4"/>
      <c r="UL178" s="4"/>
      <c r="UM178" s="4"/>
      <c r="UN178" s="4"/>
      <c r="UO178" s="4"/>
      <c r="UP178" s="4"/>
      <c r="UQ178" s="4"/>
      <c r="UR178" s="4"/>
      <c r="US178" s="4"/>
      <c r="UT178" s="4"/>
      <c r="UU178" s="4"/>
      <c r="UV178" s="4"/>
      <c r="UW178" s="4"/>
      <c r="UX178" s="4"/>
      <c r="UY178" s="4"/>
      <c r="UZ178" s="4"/>
      <c r="VA178" s="4"/>
      <c r="VB178" s="4"/>
      <c r="VC178" s="4"/>
      <c r="VD178" s="4"/>
      <c r="VE178" s="4"/>
      <c r="VF178" s="4"/>
      <c r="VG178" s="4"/>
      <c r="VH178" s="4"/>
      <c r="VI178" s="4"/>
      <c r="VJ178" s="4"/>
      <c r="VK178" s="4"/>
      <c r="VL178" s="4"/>
      <c r="VM178" s="4"/>
      <c r="VN178" s="4"/>
    </row>
    <row r="179" spans="14:586"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/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4"/>
      <c r="KE179" s="4"/>
      <c r="KF179" s="4"/>
      <c r="KG179" s="4"/>
      <c r="KH179" s="4"/>
      <c r="KI179" s="4"/>
      <c r="KJ179" s="4"/>
      <c r="KK179" s="4"/>
      <c r="KL179" s="4"/>
      <c r="KM179" s="4"/>
      <c r="KN179" s="4"/>
      <c r="KO179" s="4"/>
      <c r="KP179" s="4"/>
      <c r="KQ179" s="4"/>
      <c r="KR179" s="4"/>
      <c r="KS179" s="4"/>
      <c r="KT179" s="4"/>
      <c r="KU179" s="4"/>
      <c r="KV179" s="4"/>
      <c r="KW179" s="4"/>
      <c r="KX179" s="4"/>
      <c r="KY179" s="4"/>
      <c r="KZ179" s="4"/>
      <c r="LA179" s="4"/>
      <c r="LB179" s="4"/>
      <c r="LC179" s="4"/>
      <c r="LD179" s="4"/>
      <c r="LE179" s="4"/>
      <c r="LF179" s="4"/>
      <c r="LG179" s="4"/>
      <c r="LH179" s="4"/>
      <c r="LI179" s="4"/>
      <c r="LJ179" s="4"/>
      <c r="LK179" s="4"/>
      <c r="LL179" s="4"/>
      <c r="LM179" s="4"/>
      <c r="LN179" s="4"/>
      <c r="LO179" s="4"/>
      <c r="LP179" s="4"/>
      <c r="LQ179" s="4"/>
      <c r="LR179" s="4"/>
      <c r="LS179" s="4"/>
      <c r="LT179" s="4"/>
      <c r="LU179" s="4"/>
      <c r="LV179" s="4"/>
      <c r="LW179" s="4"/>
      <c r="LX179" s="4"/>
      <c r="LY179" s="4"/>
      <c r="LZ179" s="4"/>
      <c r="MA179" s="4"/>
      <c r="MB179" s="4"/>
      <c r="MC179" s="4"/>
      <c r="MD179" s="4"/>
      <c r="ME179" s="4"/>
      <c r="MF179" s="4"/>
      <c r="MG179" s="4"/>
      <c r="MH179" s="4"/>
      <c r="MI179" s="4"/>
      <c r="MJ179" s="4"/>
      <c r="MK179" s="4"/>
      <c r="ML179" s="4"/>
      <c r="MM179" s="4"/>
      <c r="MN179" s="4"/>
      <c r="MO179" s="4"/>
      <c r="MP179" s="4"/>
      <c r="MQ179" s="4"/>
      <c r="MR179" s="4"/>
      <c r="MS179" s="4"/>
      <c r="MT179" s="4"/>
      <c r="MU179" s="4"/>
      <c r="MV179" s="4"/>
      <c r="MW179" s="4"/>
      <c r="MX179" s="4"/>
      <c r="MY179" s="4"/>
      <c r="MZ179" s="4"/>
      <c r="NA179" s="4"/>
      <c r="NB179" s="4"/>
      <c r="NC179" s="4"/>
      <c r="ND179" s="4"/>
      <c r="NE179" s="4"/>
      <c r="NF179" s="4"/>
      <c r="NG179" s="4"/>
      <c r="NH179" s="4"/>
      <c r="NI179" s="4"/>
      <c r="NJ179" s="4"/>
      <c r="NK179" s="4"/>
      <c r="NL179" s="4"/>
      <c r="NM179" s="4"/>
      <c r="NN179" s="4"/>
      <c r="NO179" s="4"/>
      <c r="NP179" s="4"/>
      <c r="NQ179" s="4"/>
      <c r="NR179" s="4"/>
      <c r="NS179" s="4"/>
      <c r="NT179" s="4"/>
      <c r="NU179" s="4"/>
      <c r="NV179" s="4"/>
      <c r="NW179" s="4"/>
      <c r="NX179" s="4"/>
      <c r="NY179" s="4"/>
      <c r="NZ179" s="4"/>
      <c r="OA179" s="4"/>
      <c r="OB179" s="4"/>
      <c r="OC179" s="4"/>
      <c r="OD179" s="4"/>
      <c r="OE179" s="4"/>
      <c r="OF179" s="4"/>
      <c r="OG179" s="4"/>
      <c r="OH179" s="4"/>
      <c r="OI179" s="4"/>
      <c r="OJ179" s="4"/>
      <c r="OK179" s="4"/>
      <c r="OL179" s="4"/>
      <c r="OM179" s="4"/>
      <c r="ON179" s="4"/>
      <c r="OO179" s="4"/>
      <c r="OP179" s="4"/>
      <c r="OQ179" s="4"/>
      <c r="OR179" s="4"/>
      <c r="OS179" s="4"/>
      <c r="OT179" s="4"/>
      <c r="OU179" s="4"/>
      <c r="OV179" s="4"/>
      <c r="OW179" s="4"/>
      <c r="OX179" s="4"/>
      <c r="OY179" s="4"/>
      <c r="OZ179" s="4"/>
      <c r="PA179" s="4"/>
      <c r="PB179" s="4"/>
      <c r="PC179" s="4"/>
      <c r="PD179" s="4"/>
      <c r="PE179" s="4"/>
      <c r="PF179" s="4"/>
      <c r="PG179" s="4"/>
      <c r="PH179" s="4"/>
      <c r="PI179" s="4"/>
      <c r="PJ179" s="4"/>
      <c r="PK179" s="4"/>
      <c r="PL179" s="4"/>
      <c r="PM179" s="4"/>
      <c r="PN179" s="4"/>
      <c r="PO179" s="4"/>
      <c r="PP179" s="4"/>
      <c r="PQ179" s="4"/>
      <c r="PR179" s="4"/>
      <c r="PS179" s="4"/>
      <c r="PT179" s="4"/>
      <c r="PU179" s="4"/>
      <c r="PV179" s="4"/>
      <c r="PW179" s="4"/>
      <c r="PX179" s="4"/>
      <c r="PY179" s="4"/>
      <c r="PZ179" s="4"/>
      <c r="QA179" s="4"/>
      <c r="QB179" s="4"/>
      <c r="QC179" s="4"/>
      <c r="QD179" s="4"/>
      <c r="QE179" s="4"/>
      <c r="QF179" s="4"/>
      <c r="QG179" s="4"/>
      <c r="QH179" s="4"/>
      <c r="QI179" s="4"/>
      <c r="QJ179" s="4"/>
      <c r="QK179" s="4"/>
      <c r="QL179" s="4"/>
      <c r="QM179" s="4"/>
      <c r="QN179" s="4"/>
      <c r="QO179" s="4"/>
      <c r="QP179" s="4"/>
      <c r="QQ179" s="4"/>
      <c r="QR179" s="4"/>
      <c r="QS179" s="4"/>
      <c r="QT179" s="4"/>
      <c r="QU179" s="4"/>
      <c r="QV179" s="4"/>
      <c r="QW179" s="4"/>
      <c r="QX179" s="4"/>
      <c r="QY179" s="4"/>
      <c r="QZ179" s="4"/>
      <c r="RA179" s="4"/>
      <c r="RB179" s="4"/>
      <c r="RC179" s="4"/>
      <c r="RD179" s="4"/>
      <c r="RE179" s="4"/>
      <c r="RF179" s="4"/>
      <c r="RG179" s="4"/>
      <c r="RH179" s="4"/>
      <c r="RI179" s="4"/>
      <c r="RJ179" s="4"/>
      <c r="RK179" s="4"/>
      <c r="RL179" s="4"/>
      <c r="RM179" s="4"/>
      <c r="RN179" s="4"/>
      <c r="RO179" s="4"/>
      <c r="RP179" s="4"/>
      <c r="RQ179" s="4"/>
      <c r="RR179" s="4"/>
      <c r="RS179" s="4"/>
      <c r="RT179" s="4"/>
      <c r="RU179" s="4"/>
      <c r="RV179" s="4"/>
      <c r="RW179" s="4"/>
      <c r="RX179" s="4"/>
      <c r="RY179" s="4"/>
      <c r="RZ179" s="4"/>
      <c r="SA179" s="4"/>
      <c r="SB179" s="4"/>
      <c r="SC179" s="4"/>
      <c r="SD179" s="4"/>
      <c r="SE179" s="4"/>
      <c r="SF179" s="4"/>
      <c r="SG179" s="4"/>
      <c r="SH179" s="4"/>
      <c r="SI179" s="4"/>
      <c r="SJ179" s="4"/>
      <c r="SK179" s="4"/>
      <c r="SL179" s="4"/>
      <c r="SM179" s="4"/>
      <c r="SN179" s="4"/>
      <c r="SO179" s="4"/>
      <c r="SP179" s="4"/>
      <c r="SQ179" s="4"/>
      <c r="SR179" s="4"/>
      <c r="SS179" s="4"/>
      <c r="ST179" s="4"/>
      <c r="SU179" s="4"/>
      <c r="SV179" s="4"/>
      <c r="SW179" s="4"/>
      <c r="SX179" s="4"/>
      <c r="SY179" s="4"/>
      <c r="SZ179" s="4"/>
      <c r="TA179" s="4"/>
      <c r="TB179" s="4"/>
      <c r="TC179" s="4"/>
      <c r="TD179" s="4"/>
      <c r="TE179" s="4"/>
      <c r="TF179" s="4"/>
      <c r="TG179" s="4"/>
      <c r="TH179" s="4"/>
      <c r="TI179" s="4"/>
      <c r="TJ179" s="4"/>
      <c r="TK179" s="4"/>
      <c r="TL179" s="4"/>
      <c r="TM179" s="4"/>
      <c r="TN179" s="4"/>
      <c r="TO179" s="4"/>
      <c r="TP179" s="4"/>
      <c r="TQ179" s="4"/>
      <c r="TR179" s="4"/>
      <c r="TS179" s="4"/>
      <c r="TT179" s="4"/>
      <c r="TU179" s="4"/>
      <c r="TV179" s="4"/>
      <c r="TW179" s="4"/>
      <c r="TX179" s="4"/>
      <c r="TY179" s="4"/>
      <c r="TZ179" s="4"/>
      <c r="UA179" s="4"/>
      <c r="UB179" s="4"/>
      <c r="UC179" s="4"/>
      <c r="UD179" s="4"/>
      <c r="UE179" s="4"/>
      <c r="UF179" s="4"/>
      <c r="UG179" s="4"/>
      <c r="UH179" s="4"/>
      <c r="UI179" s="4"/>
      <c r="UJ179" s="4"/>
      <c r="UK179" s="4"/>
      <c r="UL179" s="4"/>
      <c r="UM179" s="4"/>
      <c r="UN179" s="4"/>
      <c r="UO179" s="4"/>
      <c r="UP179" s="4"/>
      <c r="UQ179" s="4"/>
      <c r="UR179" s="4"/>
      <c r="US179" s="4"/>
      <c r="UT179" s="4"/>
      <c r="UU179" s="4"/>
      <c r="UV179" s="4"/>
      <c r="UW179" s="4"/>
      <c r="UX179" s="4"/>
      <c r="UY179" s="4"/>
      <c r="UZ179" s="4"/>
      <c r="VA179" s="4"/>
      <c r="VB179" s="4"/>
      <c r="VC179" s="4"/>
      <c r="VD179" s="4"/>
      <c r="VE179" s="4"/>
      <c r="VF179" s="4"/>
      <c r="VG179" s="4"/>
      <c r="VH179" s="4"/>
      <c r="VI179" s="4"/>
      <c r="VJ179" s="4"/>
      <c r="VK179" s="4"/>
      <c r="VL179" s="4"/>
      <c r="VM179" s="4"/>
      <c r="VN179" s="4"/>
    </row>
    <row r="180" spans="14:586"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/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/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4"/>
      <c r="KE180" s="4"/>
      <c r="KF180" s="4"/>
      <c r="KG180" s="4"/>
      <c r="KH180" s="4"/>
      <c r="KI180" s="4"/>
      <c r="KJ180" s="4"/>
      <c r="KK180" s="4"/>
      <c r="KL180" s="4"/>
      <c r="KM180" s="4"/>
      <c r="KN180" s="4"/>
      <c r="KO180" s="4"/>
      <c r="KP180" s="4"/>
      <c r="KQ180" s="4"/>
      <c r="KR180" s="4"/>
      <c r="KS180" s="4"/>
      <c r="KT180" s="4"/>
      <c r="KU180" s="4"/>
      <c r="KV180" s="4"/>
      <c r="KW180" s="4"/>
      <c r="KX180" s="4"/>
      <c r="KY180" s="4"/>
      <c r="KZ180" s="4"/>
      <c r="LA180" s="4"/>
      <c r="LB180" s="4"/>
      <c r="LC180" s="4"/>
      <c r="LD180" s="4"/>
      <c r="LE180" s="4"/>
      <c r="LF180" s="4"/>
      <c r="LG180" s="4"/>
      <c r="LH180" s="4"/>
      <c r="LI180" s="4"/>
      <c r="LJ180" s="4"/>
      <c r="LK180" s="4"/>
      <c r="LL180" s="4"/>
      <c r="LM180" s="4"/>
      <c r="LN180" s="4"/>
      <c r="LO180" s="4"/>
      <c r="LP180" s="4"/>
      <c r="LQ180" s="4"/>
      <c r="LR180" s="4"/>
      <c r="LS180" s="4"/>
      <c r="LT180" s="4"/>
      <c r="LU180" s="4"/>
      <c r="LV180" s="4"/>
      <c r="LW180" s="4"/>
      <c r="LX180" s="4"/>
      <c r="LY180" s="4"/>
      <c r="LZ180" s="4"/>
      <c r="MA180" s="4"/>
      <c r="MB180" s="4"/>
      <c r="MC180" s="4"/>
      <c r="MD180" s="4"/>
      <c r="ME180" s="4"/>
      <c r="MF180" s="4"/>
      <c r="MG180" s="4"/>
      <c r="MH180" s="4"/>
      <c r="MI180" s="4"/>
      <c r="MJ180" s="4"/>
      <c r="MK180" s="4"/>
      <c r="ML180" s="4"/>
      <c r="MM180" s="4"/>
      <c r="MN180" s="4"/>
      <c r="MO180" s="4"/>
      <c r="MP180" s="4"/>
      <c r="MQ180" s="4"/>
      <c r="MR180" s="4"/>
      <c r="MS180" s="4"/>
      <c r="MT180" s="4"/>
      <c r="MU180" s="4"/>
      <c r="MV180" s="4"/>
      <c r="MW180" s="4"/>
      <c r="MX180" s="4"/>
      <c r="MY180" s="4"/>
      <c r="MZ180" s="4"/>
      <c r="NA180" s="4"/>
      <c r="NB180" s="4"/>
      <c r="NC180" s="4"/>
      <c r="ND180" s="4"/>
      <c r="NE180" s="4"/>
      <c r="NF180" s="4"/>
      <c r="NG180" s="4"/>
      <c r="NH180" s="4"/>
      <c r="NI180" s="4"/>
      <c r="NJ180" s="4"/>
      <c r="NK180" s="4"/>
      <c r="NL180" s="4"/>
      <c r="NM180" s="4"/>
      <c r="NN180" s="4"/>
      <c r="NO180" s="4"/>
      <c r="NP180" s="4"/>
      <c r="NQ180" s="4"/>
      <c r="NR180" s="4"/>
      <c r="NS180" s="4"/>
      <c r="NT180" s="4"/>
      <c r="NU180" s="4"/>
      <c r="NV180" s="4"/>
      <c r="NW180" s="4"/>
      <c r="NX180" s="4"/>
      <c r="NY180" s="4"/>
      <c r="NZ180" s="4"/>
      <c r="OA180" s="4"/>
      <c r="OB180" s="4"/>
      <c r="OC180" s="4"/>
      <c r="OD180" s="4"/>
      <c r="OE180" s="4"/>
      <c r="OF180" s="4"/>
      <c r="OG180" s="4"/>
      <c r="OH180" s="4"/>
      <c r="OI180" s="4"/>
      <c r="OJ180" s="4"/>
      <c r="OK180" s="4"/>
      <c r="OL180" s="4"/>
      <c r="OM180" s="4"/>
      <c r="ON180" s="4"/>
      <c r="OO180" s="4"/>
      <c r="OP180" s="4"/>
      <c r="OQ180" s="4"/>
      <c r="OR180" s="4"/>
      <c r="OS180" s="4"/>
      <c r="OT180" s="4"/>
      <c r="OU180" s="4"/>
      <c r="OV180" s="4"/>
      <c r="OW180" s="4"/>
      <c r="OX180" s="4"/>
      <c r="OY180" s="4"/>
      <c r="OZ180" s="4"/>
      <c r="PA180" s="4"/>
      <c r="PB180" s="4"/>
      <c r="PC180" s="4"/>
      <c r="PD180" s="4"/>
      <c r="PE180" s="4"/>
      <c r="PF180" s="4"/>
      <c r="PG180" s="4"/>
      <c r="PH180" s="4"/>
      <c r="PI180" s="4"/>
      <c r="PJ180" s="4"/>
      <c r="PK180" s="4"/>
      <c r="PL180" s="4"/>
      <c r="PM180" s="4"/>
      <c r="PN180" s="4"/>
      <c r="PO180" s="4"/>
      <c r="PP180" s="4"/>
      <c r="PQ180" s="4"/>
      <c r="PR180" s="4"/>
      <c r="PS180" s="4"/>
      <c r="PT180" s="4"/>
      <c r="PU180" s="4"/>
      <c r="PV180" s="4"/>
      <c r="PW180" s="4"/>
      <c r="PX180" s="4"/>
      <c r="PY180" s="4"/>
      <c r="PZ180" s="4"/>
      <c r="QA180" s="4"/>
      <c r="QB180" s="4"/>
      <c r="QC180" s="4"/>
      <c r="QD180" s="4"/>
      <c r="QE180" s="4"/>
      <c r="QF180" s="4"/>
      <c r="QG180" s="4"/>
      <c r="QH180" s="4"/>
      <c r="QI180" s="4"/>
      <c r="QJ180" s="4"/>
      <c r="QK180" s="4"/>
      <c r="QL180" s="4"/>
      <c r="QM180" s="4"/>
      <c r="QN180" s="4"/>
      <c r="QO180" s="4"/>
      <c r="QP180" s="4"/>
      <c r="QQ180" s="4"/>
      <c r="QR180" s="4"/>
      <c r="QS180" s="4"/>
      <c r="QT180" s="4"/>
      <c r="QU180" s="4"/>
      <c r="QV180" s="4"/>
      <c r="QW180" s="4"/>
      <c r="QX180" s="4"/>
      <c r="QY180" s="4"/>
      <c r="QZ180" s="4"/>
      <c r="RA180" s="4"/>
      <c r="RB180" s="4"/>
      <c r="RC180" s="4"/>
      <c r="RD180" s="4"/>
      <c r="RE180" s="4"/>
      <c r="RF180" s="4"/>
      <c r="RG180" s="4"/>
      <c r="RH180" s="4"/>
      <c r="RI180" s="4"/>
      <c r="RJ180" s="4"/>
      <c r="RK180" s="4"/>
      <c r="RL180" s="4"/>
      <c r="RM180" s="4"/>
      <c r="RN180" s="4"/>
      <c r="RO180" s="4"/>
      <c r="RP180" s="4"/>
      <c r="RQ180" s="4"/>
      <c r="RR180" s="4"/>
      <c r="RS180" s="4"/>
      <c r="RT180" s="4"/>
      <c r="RU180" s="4"/>
      <c r="RV180" s="4"/>
      <c r="RW180" s="4"/>
      <c r="RX180" s="4"/>
      <c r="RY180" s="4"/>
      <c r="RZ180" s="4"/>
      <c r="SA180" s="4"/>
      <c r="SB180" s="4"/>
      <c r="SC180" s="4"/>
      <c r="SD180" s="4"/>
      <c r="SE180" s="4"/>
      <c r="SF180" s="4"/>
      <c r="SG180" s="4"/>
      <c r="SH180" s="4"/>
      <c r="SI180" s="4"/>
      <c r="SJ180" s="4"/>
      <c r="SK180" s="4"/>
      <c r="SL180" s="4"/>
      <c r="SM180" s="4"/>
      <c r="SN180" s="4"/>
      <c r="SO180" s="4"/>
      <c r="SP180" s="4"/>
      <c r="SQ180" s="4"/>
      <c r="SR180" s="4"/>
      <c r="SS180" s="4"/>
      <c r="ST180" s="4"/>
      <c r="SU180" s="4"/>
      <c r="SV180" s="4"/>
      <c r="SW180" s="4"/>
      <c r="SX180" s="4"/>
      <c r="SY180" s="4"/>
      <c r="SZ180" s="4"/>
      <c r="TA180" s="4"/>
      <c r="TB180" s="4"/>
      <c r="TC180" s="4"/>
      <c r="TD180" s="4"/>
      <c r="TE180" s="4"/>
      <c r="TF180" s="4"/>
      <c r="TG180" s="4"/>
      <c r="TH180" s="4"/>
      <c r="TI180" s="4"/>
      <c r="TJ180" s="4"/>
      <c r="TK180" s="4"/>
      <c r="TL180" s="4"/>
      <c r="TM180" s="4"/>
      <c r="TN180" s="4"/>
      <c r="TO180" s="4"/>
      <c r="TP180" s="4"/>
      <c r="TQ180" s="4"/>
      <c r="TR180" s="4"/>
      <c r="TS180" s="4"/>
      <c r="TT180" s="4"/>
      <c r="TU180" s="4"/>
      <c r="TV180" s="4"/>
      <c r="TW180" s="4"/>
      <c r="TX180" s="4"/>
      <c r="TY180" s="4"/>
      <c r="TZ180" s="4"/>
      <c r="UA180" s="4"/>
      <c r="UB180" s="4"/>
      <c r="UC180" s="4"/>
      <c r="UD180" s="4"/>
      <c r="UE180" s="4"/>
      <c r="UF180" s="4"/>
      <c r="UG180" s="4"/>
      <c r="UH180" s="4"/>
      <c r="UI180" s="4"/>
      <c r="UJ180" s="4"/>
      <c r="UK180" s="4"/>
      <c r="UL180" s="4"/>
      <c r="UM180" s="4"/>
      <c r="UN180" s="4"/>
      <c r="UO180" s="4"/>
      <c r="UP180" s="4"/>
      <c r="UQ180" s="4"/>
      <c r="UR180" s="4"/>
      <c r="US180" s="4"/>
      <c r="UT180" s="4"/>
      <c r="UU180" s="4"/>
      <c r="UV180" s="4"/>
      <c r="UW180" s="4"/>
      <c r="UX180" s="4"/>
      <c r="UY180" s="4"/>
      <c r="UZ180" s="4"/>
      <c r="VA180" s="4"/>
      <c r="VB180" s="4"/>
      <c r="VC180" s="4"/>
      <c r="VD180" s="4"/>
      <c r="VE180" s="4"/>
      <c r="VF180" s="4"/>
      <c r="VG180" s="4"/>
      <c r="VH180" s="4"/>
      <c r="VI180" s="4"/>
      <c r="VJ180" s="4"/>
      <c r="VK180" s="4"/>
      <c r="VL180" s="4"/>
      <c r="VM180" s="4"/>
      <c r="VN180" s="4"/>
    </row>
    <row r="181" spans="14:586"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/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/>
      <c r="JR181" s="4"/>
      <c r="JS181" s="4"/>
      <c r="JT181" s="4"/>
      <c r="JU181" s="4"/>
      <c r="JV181" s="4"/>
      <c r="JW181" s="4"/>
      <c r="JX181" s="4"/>
      <c r="JY181" s="4"/>
      <c r="JZ181" s="4"/>
      <c r="KA181" s="4"/>
      <c r="KB181" s="4"/>
      <c r="KC181" s="4"/>
      <c r="KD181" s="4"/>
      <c r="KE181" s="4"/>
      <c r="KF181" s="4"/>
      <c r="KG181" s="4"/>
      <c r="KH181" s="4"/>
      <c r="KI181" s="4"/>
      <c r="KJ181" s="4"/>
      <c r="KK181" s="4"/>
      <c r="KL181" s="4"/>
      <c r="KM181" s="4"/>
      <c r="KN181" s="4"/>
      <c r="KO181" s="4"/>
      <c r="KP181" s="4"/>
      <c r="KQ181" s="4"/>
      <c r="KR181" s="4"/>
      <c r="KS181" s="4"/>
      <c r="KT181" s="4"/>
      <c r="KU181" s="4"/>
      <c r="KV181" s="4"/>
      <c r="KW181" s="4"/>
      <c r="KX181" s="4"/>
      <c r="KY181" s="4"/>
      <c r="KZ181" s="4"/>
      <c r="LA181" s="4"/>
      <c r="LB181" s="4"/>
      <c r="LC181" s="4"/>
      <c r="LD181" s="4"/>
      <c r="LE181" s="4"/>
      <c r="LF181" s="4"/>
      <c r="LG181" s="4"/>
      <c r="LH181" s="4"/>
      <c r="LI181" s="4"/>
      <c r="LJ181" s="4"/>
      <c r="LK181" s="4"/>
      <c r="LL181" s="4"/>
      <c r="LM181" s="4"/>
      <c r="LN181" s="4"/>
      <c r="LO181" s="4"/>
      <c r="LP181" s="4"/>
      <c r="LQ181" s="4"/>
      <c r="LR181" s="4"/>
      <c r="LS181" s="4"/>
      <c r="LT181" s="4"/>
      <c r="LU181" s="4"/>
      <c r="LV181" s="4"/>
      <c r="LW181" s="4"/>
      <c r="LX181" s="4"/>
      <c r="LY181" s="4"/>
      <c r="LZ181" s="4"/>
      <c r="MA181" s="4"/>
      <c r="MB181" s="4"/>
      <c r="MC181" s="4"/>
      <c r="MD181" s="4"/>
      <c r="ME181" s="4"/>
      <c r="MF181" s="4"/>
      <c r="MG181" s="4"/>
      <c r="MH181" s="4"/>
      <c r="MI181" s="4"/>
      <c r="MJ181" s="4"/>
      <c r="MK181" s="4"/>
      <c r="ML181" s="4"/>
      <c r="MM181" s="4"/>
      <c r="MN181" s="4"/>
      <c r="MO181" s="4"/>
      <c r="MP181" s="4"/>
      <c r="MQ181" s="4"/>
      <c r="MR181" s="4"/>
      <c r="MS181" s="4"/>
      <c r="MT181" s="4"/>
      <c r="MU181" s="4"/>
      <c r="MV181" s="4"/>
      <c r="MW181" s="4"/>
      <c r="MX181" s="4"/>
      <c r="MY181" s="4"/>
      <c r="MZ181" s="4"/>
      <c r="NA181" s="4"/>
      <c r="NB181" s="4"/>
      <c r="NC181" s="4"/>
      <c r="ND181" s="4"/>
      <c r="NE181" s="4"/>
      <c r="NF181" s="4"/>
      <c r="NG181" s="4"/>
      <c r="NH181" s="4"/>
      <c r="NI181" s="4"/>
      <c r="NJ181" s="4"/>
      <c r="NK181" s="4"/>
      <c r="NL181" s="4"/>
      <c r="NM181" s="4"/>
      <c r="NN181" s="4"/>
      <c r="NO181" s="4"/>
      <c r="NP181" s="4"/>
      <c r="NQ181" s="4"/>
      <c r="NR181" s="4"/>
      <c r="NS181" s="4"/>
      <c r="NT181" s="4"/>
      <c r="NU181" s="4"/>
      <c r="NV181" s="4"/>
      <c r="NW181" s="4"/>
      <c r="NX181" s="4"/>
      <c r="NY181" s="4"/>
      <c r="NZ181" s="4"/>
      <c r="OA181" s="4"/>
      <c r="OB181" s="4"/>
      <c r="OC181" s="4"/>
      <c r="OD181" s="4"/>
      <c r="OE181" s="4"/>
      <c r="OF181" s="4"/>
      <c r="OG181" s="4"/>
      <c r="OH181" s="4"/>
      <c r="OI181" s="4"/>
      <c r="OJ181" s="4"/>
      <c r="OK181" s="4"/>
      <c r="OL181" s="4"/>
      <c r="OM181" s="4"/>
      <c r="ON181" s="4"/>
      <c r="OO181" s="4"/>
      <c r="OP181" s="4"/>
      <c r="OQ181" s="4"/>
      <c r="OR181" s="4"/>
      <c r="OS181" s="4"/>
      <c r="OT181" s="4"/>
      <c r="OU181" s="4"/>
      <c r="OV181" s="4"/>
      <c r="OW181" s="4"/>
      <c r="OX181" s="4"/>
      <c r="OY181" s="4"/>
      <c r="OZ181" s="4"/>
      <c r="PA181" s="4"/>
      <c r="PB181" s="4"/>
      <c r="PC181" s="4"/>
      <c r="PD181" s="4"/>
      <c r="PE181" s="4"/>
      <c r="PF181" s="4"/>
      <c r="PG181" s="4"/>
      <c r="PH181" s="4"/>
      <c r="PI181" s="4"/>
      <c r="PJ181" s="4"/>
      <c r="PK181" s="4"/>
      <c r="PL181" s="4"/>
      <c r="PM181" s="4"/>
      <c r="PN181" s="4"/>
      <c r="PO181" s="4"/>
      <c r="PP181" s="4"/>
      <c r="PQ181" s="4"/>
      <c r="PR181" s="4"/>
      <c r="PS181" s="4"/>
      <c r="PT181" s="4"/>
      <c r="PU181" s="4"/>
      <c r="PV181" s="4"/>
      <c r="PW181" s="4"/>
      <c r="PX181" s="4"/>
      <c r="PY181" s="4"/>
      <c r="PZ181" s="4"/>
      <c r="QA181" s="4"/>
      <c r="QB181" s="4"/>
      <c r="QC181" s="4"/>
      <c r="QD181" s="4"/>
      <c r="QE181" s="4"/>
      <c r="QF181" s="4"/>
      <c r="QG181" s="4"/>
      <c r="QH181" s="4"/>
      <c r="QI181" s="4"/>
      <c r="QJ181" s="4"/>
      <c r="QK181" s="4"/>
      <c r="QL181" s="4"/>
      <c r="QM181" s="4"/>
      <c r="QN181" s="4"/>
      <c r="QO181" s="4"/>
      <c r="QP181" s="4"/>
      <c r="QQ181" s="4"/>
      <c r="QR181" s="4"/>
      <c r="QS181" s="4"/>
      <c r="QT181" s="4"/>
      <c r="QU181" s="4"/>
      <c r="QV181" s="4"/>
      <c r="QW181" s="4"/>
      <c r="QX181" s="4"/>
      <c r="QY181" s="4"/>
      <c r="QZ181" s="4"/>
      <c r="RA181" s="4"/>
      <c r="RB181" s="4"/>
      <c r="RC181" s="4"/>
      <c r="RD181" s="4"/>
      <c r="RE181" s="4"/>
      <c r="RF181" s="4"/>
      <c r="RG181" s="4"/>
      <c r="RH181" s="4"/>
      <c r="RI181" s="4"/>
      <c r="RJ181" s="4"/>
      <c r="RK181" s="4"/>
      <c r="RL181" s="4"/>
      <c r="RM181" s="4"/>
      <c r="RN181" s="4"/>
      <c r="RO181" s="4"/>
      <c r="RP181" s="4"/>
      <c r="RQ181" s="4"/>
      <c r="RR181" s="4"/>
      <c r="RS181" s="4"/>
      <c r="RT181" s="4"/>
      <c r="RU181" s="4"/>
      <c r="RV181" s="4"/>
      <c r="RW181" s="4"/>
      <c r="RX181" s="4"/>
      <c r="RY181" s="4"/>
      <c r="RZ181" s="4"/>
      <c r="SA181" s="4"/>
      <c r="SB181" s="4"/>
      <c r="SC181" s="4"/>
      <c r="SD181" s="4"/>
      <c r="SE181" s="4"/>
      <c r="SF181" s="4"/>
      <c r="SG181" s="4"/>
      <c r="SH181" s="4"/>
      <c r="SI181" s="4"/>
      <c r="SJ181" s="4"/>
      <c r="SK181" s="4"/>
      <c r="SL181" s="4"/>
      <c r="SM181" s="4"/>
      <c r="SN181" s="4"/>
      <c r="SO181" s="4"/>
      <c r="SP181" s="4"/>
      <c r="SQ181" s="4"/>
      <c r="SR181" s="4"/>
      <c r="SS181" s="4"/>
      <c r="ST181" s="4"/>
      <c r="SU181" s="4"/>
      <c r="SV181" s="4"/>
      <c r="SW181" s="4"/>
      <c r="SX181" s="4"/>
      <c r="SY181" s="4"/>
      <c r="SZ181" s="4"/>
      <c r="TA181" s="4"/>
      <c r="TB181" s="4"/>
      <c r="TC181" s="4"/>
      <c r="TD181" s="4"/>
      <c r="TE181" s="4"/>
      <c r="TF181" s="4"/>
      <c r="TG181" s="4"/>
      <c r="TH181" s="4"/>
      <c r="TI181" s="4"/>
      <c r="TJ181" s="4"/>
      <c r="TK181" s="4"/>
      <c r="TL181" s="4"/>
      <c r="TM181" s="4"/>
      <c r="TN181" s="4"/>
      <c r="TO181" s="4"/>
      <c r="TP181" s="4"/>
      <c r="TQ181" s="4"/>
      <c r="TR181" s="4"/>
      <c r="TS181" s="4"/>
      <c r="TT181" s="4"/>
      <c r="TU181" s="4"/>
      <c r="TV181" s="4"/>
      <c r="TW181" s="4"/>
      <c r="TX181" s="4"/>
      <c r="TY181" s="4"/>
      <c r="TZ181" s="4"/>
      <c r="UA181" s="4"/>
      <c r="UB181" s="4"/>
      <c r="UC181" s="4"/>
      <c r="UD181" s="4"/>
      <c r="UE181" s="4"/>
      <c r="UF181" s="4"/>
      <c r="UG181" s="4"/>
      <c r="UH181" s="4"/>
      <c r="UI181" s="4"/>
      <c r="UJ181" s="4"/>
      <c r="UK181" s="4"/>
      <c r="UL181" s="4"/>
      <c r="UM181" s="4"/>
      <c r="UN181" s="4"/>
      <c r="UO181" s="4"/>
      <c r="UP181" s="4"/>
      <c r="UQ181" s="4"/>
      <c r="UR181" s="4"/>
      <c r="US181" s="4"/>
      <c r="UT181" s="4"/>
      <c r="UU181" s="4"/>
      <c r="UV181" s="4"/>
      <c r="UW181" s="4"/>
      <c r="UX181" s="4"/>
      <c r="UY181" s="4"/>
      <c r="UZ181" s="4"/>
      <c r="VA181" s="4"/>
      <c r="VB181" s="4"/>
      <c r="VC181" s="4"/>
      <c r="VD181" s="4"/>
      <c r="VE181" s="4"/>
      <c r="VF181" s="4"/>
      <c r="VG181" s="4"/>
      <c r="VH181" s="4"/>
      <c r="VI181" s="4"/>
      <c r="VJ181" s="4"/>
      <c r="VK181" s="4"/>
      <c r="VL181" s="4"/>
      <c r="VM181" s="4"/>
      <c r="VN181" s="4"/>
    </row>
    <row r="182" spans="14:586"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/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/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4"/>
      <c r="LD182" s="4"/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/>
      <c r="LR182" s="4"/>
      <c r="LS182" s="4"/>
      <c r="LT182" s="4"/>
      <c r="LU182" s="4"/>
      <c r="LV182" s="4"/>
      <c r="LW182" s="4"/>
      <c r="LX182" s="4"/>
      <c r="LY182" s="4"/>
      <c r="LZ182" s="4"/>
      <c r="MA182" s="4"/>
      <c r="MB182" s="4"/>
      <c r="MC182" s="4"/>
      <c r="MD182" s="4"/>
      <c r="ME182" s="4"/>
      <c r="MF182" s="4"/>
      <c r="MG182" s="4"/>
      <c r="MH182" s="4"/>
      <c r="MI182" s="4"/>
      <c r="MJ182" s="4"/>
      <c r="MK182" s="4"/>
      <c r="ML182" s="4"/>
      <c r="MM182" s="4"/>
      <c r="MN182" s="4"/>
      <c r="MO182" s="4"/>
      <c r="MP182" s="4"/>
      <c r="MQ182" s="4"/>
      <c r="MR182" s="4"/>
      <c r="MS182" s="4"/>
      <c r="MT182" s="4"/>
      <c r="MU182" s="4"/>
      <c r="MV182" s="4"/>
      <c r="MW182" s="4"/>
      <c r="MX182" s="4"/>
      <c r="MY182" s="4"/>
      <c r="MZ182" s="4"/>
      <c r="NA182" s="4"/>
      <c r="NB182" s="4"/>
      <c r="NC182" s="4"/>
      <c r="ND182" s="4"/>
      <c r="NE182" s="4"/>
      <c r="NF182" s="4"/>
      <c r="NG182" s="4"/>
      <c r="NH182" s="4"/>
      <c r="NI182" s="4"/>
      <c r="NJ182" s="4"/>
      <c r="NK182" s="4"/>
      <c r="NL182" s="4"/>
      <c r="NM182" s="4"/>
      <c r="NN182" s="4"/>
      <c r="NO182" s="4"/>
      <c r="NP182" s="4"/>
      <c r="NQ182" s="4"/>
      <c r="NR182" s="4"/>
      <c r="NS182" s="4"/>
      <c r="NT182" s="4"/>
      <c r="NU182" s="4"/>
      <c r="NV182" s="4"/>
      <c r="NW182" s="4"/>
      <c r="NX182" s="4"/>
      <c r="NY182" s="4"/>
      <c r="NZ182" s="4"/>
      <c r="OA182" s="4"/>
      <c r="OB182" s="4"/>
      <c r="OC182" s="4"/>
      <c r="OD182" s="4"/>
      <c r="OE182" s="4"/>
      <c r="OF182" s="4"/>
      <c r="OG182" s="4"/>
      <c r="OH182" s="4"/>
      <c r="OI182" s="4"/>
      <c r="OJ182" s="4"/>
      <c r="OK182" s="4"/>
      <c r="OL182" s="4"/>
      <c r="OM182" s="4"/>
      <c r="ON182" s="4"/>
      <c r="OO182" s="4"/>
      <c r="OP182" s="4"/>
      <c r="OQ182" s="4"/>
      <c r="OR182" s="4"/>
      <c r="OS182" s="4"/>
      <c r="OT182" s="4"/>
      <c r="OU182" s="4"/>
      <c r="OV182" s="4"/>
      <c r="OW182" s="4"/>
      <c r="OX182" s="4"/>
      <c r="OY182" s="4"/>
      <c r="OZ182" s="4"/>
      <c r="PA182" s="4"/>
      <c r="PB182" s="4"/>
      <c r="PC182" s="4"/>
      <c r="PD182" s="4"/>
      <c r="PE182" s="4"/>
      <c r="PF182" s="4"/>
      <c r="PG182" s="4"/>
      <c r="PH182" s="4"/>
      <c r="PI182" s="4"/>
      <c r="PJ182" s="4"/>
      <c r="PK182" s="4"/>
      <c r="PL182" s="4"/>
      <c r="PM182" s="4"/>
      <c r="PN182" s="4"/>
      <c r="PO182" s="4"/>
      <c r="PP182" s="4"/>
      <c r="PQ182" s="4"/>
      <c r="PR182" s="4"/>
      <c r="PS182" s="4"/>
      <c r="PT182" s="4"/>
      <c r="PU182" s="4"/>
      <c r="PV182" s="4"/>
      <c r="PW182" s="4"/>
      <c r="PX182" s="4"/>
      <c r="PY182" s="4"/>
      <c r="PZ182" s="4"/>
      <c r="QA182" s="4"/>
      <c r="QB182" s="4"/>
      <c r="QC182" s="4"/>
      <c r="QD182" s="4"/>
      <c r="QE182" s="4"/>
      <c r="QF182" s="4"/>
      <c r="QG182" s="4"/>
      <c r="QH182" s="4"/>
      <c r="QI182" s="4"/>
      <c r="QJ182" s="4"/>
      <c r="QK182" s="4"/>
      <c r="QL182" s="4"/>
      <c r="QM182" s="4"/>
      <c r="QN182" s="4"/>
      <c r="QO182" s="4"/>
      <c r="QP182" s="4"/>
      <c r="QQ182" s="4"/>
      <c r="QR182" s="4"/>
      <c r="QS182" s="4"/>
      <c r="QT182" s="4"/>
      <c r="QU182" s="4"/>
      <c r="QV182" s="4"/>
      <c r="QW182" s="4"/>
      <c r="QX182" s="4"/>
      <c r="QY182" s="4"/>
      <c r="QZ182" s="4"/>
      <c r="RA182" s="4"/>
      <c r="RB182" s="4"/>
      <c r="RC182" s="4"/>
      <c r="RD182" s="4"/>
      <c r="RE182" s="4"/>
      <c r="RF182" s="4"/>
      <c r="RG182" s="4"/>
      <c r="RH182" s="4"/>
      <c r="RI182" s="4"/>
      <c r="RJ182" s="4"/>
      <c r="RK182" s="4"/>
      <c r="RL182" s="4"/>
      <c r="RM182" s="4"/>
      <c r="RN182" s="4"/>
      <c r="RO182" s="4"/>
      <c r="RP182" s="4"/>
      <c r="RQ182" s="4"/>
      <c r="RR182" s="4"/>
      <c r="RS182" s="4"/>
      <c r="RT182" s="4"/>
      <c r="RU182" s="4"/>
      <c r="RV182" s="4"/>
      <c r="RW182" s="4"/>
      <c r="RX182" s="4"/>
      <c r="RY182" s="4"/>
      <c r="RZ182" s="4"/>
      <c r="SA182" s="4"/>
      <c r="SB182" s="4"/>
      <c r="SC182" s="4"/>
      <c r="SD182" s="4"/>
      <c r="SE182" s="4"/>
      <c r="SF182" s="4"/>
      <c r="SG182" s="4"/>
      <c r="SH182" s="4"/>
      <c r="SI182" s="4"/>
      <c r="SJ182" s="4"/>
      <c r="SK182" s="4"/>
      <c r="SL182" s="4"/>
      <c r="SM182" s="4"/>
      <c r="SN182" s="4"/>
      <c r="SO182" s="4"/>
      <c r="SP182" s="4"/>
      <c r="SQ182" s="4"/>
      <c r="SR182" s="4"/>
      <c r="SS182" s="4"/>
      <c r="ST182" s="4"/>
      <c r="SU182" s="4"/>
      <c r="SV182" s="4"/>
      <c r="SW182" s="4"/>
      <c r="SX182" s="4"/>
      <c r="SY182" s="4"/>
      <c r="SZ182" s="4"/>
      <c r="TA182" s="4"/>
      <c r="TB182" s="4"/>
      <c r="TC182" s="4"/>
      <c r="TD182" s="4"/>
      <c r="TE182" s="4"/>
      <c r="TF182" s="4"/>
      <c r="TG182" s="4"/>
      <c r="TH182" s="4"/>
      <c r="TI182" s="4"/>
      <c r="TJ182" s="4"/>
      <c r="TK182" s="4"/>
      <c r="TL182" s="4"/>
      <c r="TM182" s="4"/>
      <c r="TN182" s="4"/>
      <c r="TO182" s="4"/>
      <c r="TP182" s="4"/>
      <c r="TQ182" s="4"/>
      <c r="TR182" s="4"/>
      <c r="TS182" s="4"/>
      <c r="TT182" s="4"/>
      <c r="TU182" s="4"/>
      <c r="TV182" s="4"/>
      <c r="TW182" s="4"/>
      <c r="TX182" s="4"/>
      <c r="TY182" s="4"/>
      <c r="TZ182" s="4"/>
      <c r="UA182" s="4"/>
      <c r="UB182" s="4"/>
      <c r="UC182" s="4"/>
      <c r="UD182" s="4"/>
      <c r="UE182" s="4"/>
      <c r="UF182" s="4"/>
      <c r="UG182" s="4"/>
      <c r="UH182" s="4"/>
      <c r="UI182" s="4"/>
      <c r="UJ182" s="4"/>
      <c r="UK182" s="4"/>
      <c r="UL182" s="4"/>
      <c r="UM182" s="4"/>
      <c r="UN182" s="4"/>
      <c r="UO182" s="4"/>
      <c r="UP182" s="4"/>
      <c r="UQ182" s="4"/>
      <c r="UR182" s="4"/>
      <c r="US182" s="4"/>
      <c r="UT182" s="4"/>
      <c r="UU182" s="4"/>
      <c r="UV182" s="4"/>
      <c r="UW182" s="4"/>
      <c r="UX182" s="4"/>
      <c r="UY182" s="4"/>
      <c r="UZ182" s="4"/>
      <c r="VA182" s="4"/>
      <c r="VB182" s="4"/>
      <c r="VC182" s="4"/>
      <c r="VD182" s="4"/>
      <c r="VE182" s="4"/>
      <c r="VF182" s="4"/>
      <c r="VG182" s="4"/>
      <c r="VH182" s="4"/>
      <c r="VI182" s="4"/>
      <c r="VJ182" s="4"/>
      <c r="VK182" s="4"/>
      <c r="VL182" s="4"/>
      <c r="VM182" s="4"/>
      <c r="VN182" s="4"/>
    </row>
    <row r="183" spans="14:586"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/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/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4"/>
      <c r="KE183" s="4"/>
      <c r="KF183" s="4"/>
      <c r="KG183" s="4"/>
      <c r="KH183" s="4"/>
      <c r="KI183" s="4"/>
      <c r="KJ183" s="4"/>
      <c r="KK183" s="4"/>
      <c r="KL183" s="4"/>
      <c r="KM183" s="4"/>
      <c r="KN183" s="4"/>
      <c r="KO183" s="4"/>
      <c r="KP183" s="4"/>
      <c r="KQ183" s="4"/>
      <c r="KR183" s="4"/>
      <c r="KS183" s="4"/>
      <c r="KT183" s="4"/>
      <c r="KU183" s="4"/>
      <c r="KV183" s="4"/>
      <c r="KW183" s="4"/>
      <c r="KX183" s="4"/>
      <c r="KY183" s="4"/>
      <c r="KZ183" s="4"/>
      <c r="LA183" s="4"/>
      <c r="LB183" s="4"/>
      <c r="LC183" s="4"/>
      <c r="LD183" s="4"/>
      <c r="LE183" s="4"/>
      <c r="LF183" s="4"/>
      <c r="LG183" s="4"/>
      <c r="LH183" s="4"/>
      <c r="LI183" s="4"/>
      <c r="LJ183" s="4"/>
      <c r="LK183" s="4"/>
      <c r="LL183" s="4"/>
      <c r="LM183" s="4"/>
      <c r="LN183" s="4"/>
      <c r="LO183" s="4"/>
      <c r="LP183" s="4"/>
      <c r="LQ183" s="4"/>
      <c r="LR183" s="4"/>
      <c r="LS183" s="4"/>
      <c r="LT183" s="4"/>
      <c r="LU183" s="4"/>
      <c r="LV183" s="4"/>
      <c r="LW183" s="4"/>
      <c r="LX183" s="4"/>
      <c r="LY183" s="4"/>
      <c r="LZ183" s="4"/>
      <c r="MA183" s="4"/>
      <c r="MB183" s="4"/>
      <c r="MC183" s="4"/>
      <c r="MD183" s="4"/>
      <c r="ME183" s="4"/>
      <c r="MF183" s="4"/>
      <c r="MG183" s="4"/>
      <c r="MH183" s="4"/>
      <c r="MI183" s="4"/>
      <c r="MJ183" s="4"/>
      <c r="MK183" s="4"/>
      <c r="ML183" s="4"/>
      <c r="MM183" s="4"/>
      <c r="MN183" s="4"/>
      <c r="MO183" s="4"/>
      <c r="MP183" s="4"/>
      <c r="MQ183" s="4"/>
      <c r="MR183" s="4"/>
      <c r="MS183" s="4"/>
      <c r="MT183" s="4"/>
      <c r="MU183" s="4"/>
      <c r="MV183" s="4"/>
      <c r="MW183" s="4"/>
      <c r="MX183" s="4"/>
      <c r="MY183" s="4"/>
      <c r="MZ183" s="4"/>
      <c r="NA183" s="4"/>
      <c r="NB183" s="4"/>
      <c r="NC183" s="4"/>
      <c r="ND183" s="4"/>
      <c r="NE183" s="4"/>
      <c r="NF183" s="4"/>
      <c r="NG183" s="4"/>
      <c r="NH183" s="4"/>
      <c r="NI183" s="4"/>
      <c r="NJ183" s="4"/>
      <c r="NK183" s="4"/>
      <c r="NL183" s="4"/>
      <c r="NM183" s="4"/>
      <c r="NN183" s="4"/>
      <c r="NO183" s="4"/>
      <c r="NP183" s="4"/>
      <c r="NQ183" s="4"/>
      <c r="NR183" s="4"/>
      <c r="NS183" s="4"/>
      <c r="NT183" s="4"/>
      <c r="NU183" s="4"/>
      <c r="NV183" s="4"/>
      <c r="NW183" s="4"/>
      <c r="NX183" s="4"/>
      <c r="NY183" s="4"/>
      <c r="NZ183" s="4"/>
      <c r="OA183" s="4"/>
      <c r="OB183" s="4"/>
      <c r="OC183" s="4"/>
      <c r="OD183" s="4"/>
      <c r="OE183" s="4"/>
      <c r="OF183" s="4"/>
      <c r="OG183" s="4"/>
      <c r="OH183" s="4"/>
      <c r="OI183" s="4"/>
      <c r="OJ183" s="4"/>
      <c r="OK183" s="4"/>
      <c r="OL183" s="4"/>
      <c r="OM183" s="4"/>
      <c r="ON183" s="4"/>
      <c r="OO183" s="4"/>
      <c r="OP183" s="4"/>
      <c r="OQ183" s="4"/>
      <c r="OR183" s="4"/>
      <c r="OS183" s="4"/>
      <c r="OT183" s="4"/>
      <c r="OU183" s="4"/>
      <c r="OV183" s="4"/>
      <c r="OW183" s="4"/>
      <c r="OX183" s="4"/>
      <c r="OY183" s="4"/>
      <c r="OZ183" s="4"/>
      <c r="PA183" s="4"/>
      <c r="PB183" s="4"/>
      <c r="PC183" s="4"/>
      <c r="PD183" s="4"/>
      <c r="PE183" s="4"/>
      <c r="PF183" s="4"/>
      <c r="PG183" s="4"/>
      <c r="PH183" s="4"/>
      <c r="PI183" s="4"/>
      <c r="PJ183" s="4"/>
      <c r="PK183" s="4"/>
      <c r="PL183" s="4"/>
      <c r="PM183" s="4"/>
      <c r="PN183" s="4"/>
      <c r="PO183" s="4"/>
      <c r="PP183" s="4"/>
      <c r="PQ183" s="4"/>
      <c r="PR183" s="4"/>
      <c r="PS183" s="4"/>
      <c r="PT183" s="4"/>
      <c r="PU183" s="4"/>
      <c r="PV183" s="4"/>
      <c r="PW183" s="4"/>
      <c r="PX183" s="4"/>
      <c r="PY183" s="4"/>
      <c r="PZ183" s="4"/>
      <c r="QA183" s="4"/>
      <c r="QB183" s="4"/>
      <c r="QC183" s="4"/>
      <c r="QD183" s="4"/>
      <c r="QE183" s="4"/>
      <c r="QF183" s="4"/>
      <c r="QG183" s="4"/>
      <c r="QH183" s="4"/>
      <c r="QI183" s="4"/>
      <c r="QJ183" s="4"/>
      <c r="QK183" s="4"/>
      <c r="QL183" s="4"/>
      <c r="QM183" s="4"/>
      <c r="QN183" s="4"/>
      <c r="QO183" s="4"/>
      <c r="QP183" s="4"/>
      <c r="QQ183" s="4"/>
      <c r="QR183" s="4"/>
      <c r="QS183" s="4"/>
      <c r="QT183" s="4"/>
      <c r="QU183" s="4"/>
      <c r="QV183" s="4"/>
      <c r="QW183" s="4"/>
      <c r="QX183" s="4"/>
      <c r="QY183" s="4"/>
      <c r="QZ183" s="4"/>
      <c r="RA183" s="4"/>
      <c r="RB183" s="4"/>
      <c r="RC183" s="4"/>
      <c r="RD183" s="4"/>
      <c r="RE183" s="4"/>
      <c r="RF183" s="4"/>
      <c r="RG183" s="4"/>
      <c r="RH183" s="4"/>
      <c r="RI183" s="4"/>
      <c r="RJ183" s="4"/>
      <c r="RK183" s="4"/>
      <c r="RL183" s="4"/>
      <c r="RM183" s="4"/>
      <c r="RN183" s="4"/>
      <c r="RO183" s="4"/>
      <c r="RP183" s="4"/>
      <c r="RQ183" s="4"/>
      <c r="RR183" s="4"/>
      <c r="RS183" s="4"/>
      <c r="RT183" s="4"/>
      <c r="RU183" s="4"/>
      <c r="RV183" s="4"/>
      <c r="RW183" s="4"/>
      <c r="RX183" s="4"/>
      <c r="RY183" s="4"/>
      <c r="RZ183" s="4"/>
      <c r="SA183" s="4"/>
      <c r="SB183" s="4"/>
      <c r="SC183" s="4"/>
      <c r="SD183" s="4"/>
      <c r="SE183" s="4"/>
      <c r="SF183" s="4"/>
      <c r="SG183" s="4"/>
      <c r="SH183" s="4"/>
      <c r="SI183" s="4"/>
      <c r="SJ183" s="4"/>
      <c r="SK183" s="4"/>
      <c r="SL183" s="4"/>
      <c r="SM183" s="4"/>
      <c r="SN183" s="4"/>
      <c r="SO183" s="4"/>
      <c r="SP183" s="4"/>
      <c r="SQ183" s="4"/>
      <c r="SR183" s="4"/>
      <c r="SS183" s="4"/>
      <c r="ST183" s="4"/>
      <c r="SU183" s="4"/>
      <c r="SV183" s="4"/>
      <c r="SW183" s="4"/>
      <c r="SX183" s="4"/>
      <c r="SY183" s="4"/>
      <c r="SZ183" s="4"/>
      <c r="TA183" s="4"/>
      <c r="TB183" s="4"/>
      <c r="TC183" s="4"/>
      <c r="TD183" s="4"/>
      <c r="TE183" s="4"/>
      <c r="TF183" s="4"/>
      <c r="TG183" s="4"/>
      <c r="TH183" s="4"/>
      <c r="TI183" s="4"/>
      <c r="TJ183" s="4"/>
      <c r="TK183" s="4"/>
      <c r="TL183" s="4"/>
      <c r="TM183" s="4"/>
      <c r="TN183" s="4"/>
      <c r="TO183" s="4"/>
      <c r="TP183" s="4"/>
      <c r="TQ183" s="4"/>
      <c r="TR183" s="4"/>
      <c r="TS183" s="4"/>
      <c r="TT183" s="4"/>
      <c r="TU183" s="4"/>
      <c r="TV183" s="4"/>
      <c r="TW183" s="4"/>
      <c r="TX183" s="4"/>
      <c r="TY183" s="4"/>
      <c r="TZ183" s="4"/>
      <c r="UA183" s="4"/>
      <c r="UB183" s="4"/>
      <c r="UC183" s="4"/>
      <c r="UD183" s="4"/>
      <c r="UE183" s="4"/>
      <c r="UF183" s="4"/>
      <c r="UG183" s="4"/>
      <c r="UH183" s="4"/>
      <c r="UI183" s="4"/>
      <c r="UJ183" s="4"/>
      <c r="UK183" s="4"/>
      <c r="UL183" s="4"/>
      <c r="UM183" s="4"/>
      <c r="UN183" s="4"/>
      <c r="UO183" s="4"/>
      <c r="UP183" s="4"/>
      <c r="UQ183" s="4"/>
      <c r="UR183" s="4"/>
      <c r="US183" s="4"/>
      <c r="UT183" s="4"/>
      <c r="UU183" s="4"/>
      <c r="UV183" s="4"/>
      <c r="UW183" s="4"/>
      <c r="UX183" s="4"/>
      <c r="UY183" s="4"/>
      <c r="UZ183" s="4"/>
      <c r="VA183" s="4"/>
      <c r="VB183" s="4"/>
      <c r="VC183" s="4"/>
      <c r="VD183" s="4"/>
      <c r="VE183" s="4"/>
      <c r="VF183" s="4"/>
      <c r="VG183" s="4"/>
      <c r="VH183" s="4"/>
      <c r="VI183" s="4"/>
      <c r="VJ183" s="4"/>
      <c r="VK183" s="4"/>
      <c r="VL183" s="4"/>
      <c r="VM183" s="4"/>
      <c r="VN183" s="4"/>
    </row>
    <row r="184" spans="14:586"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/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/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4"/>
      <c r="KE184" s="4"/>
      <c r="KF184" s="4"/>
      <c r="KG184" s="4"/>
      <c r="KH184" s="4"/>
      <c r="KI184" s="4"/>
      <c r="KJ184" s="4"/>
      <c r="KK184" s="4"/>
      <c r="KL184" s="4"/>
      <c r="KM184" s="4"/>
      <c r="KN184" s="4"/>
      <c r="KO184" s="4"/>
      <c r="KP184" s="4"/>
      <c r="KQ184" s="4"/>
      <c r="KR184" s="4"/>
      <c r="KS184" s="4"/>
      <c r="KT184" s="4"/>
      <c r="KU184" s="4"/>
      <c r="KV184" s="4"/>
      <c r="KW184" s="4"/>
      <c r="KX184" s="4"/>
      <c r="KY184" s="4"/>
      <c r="KZ184" s="4"/>
      <c r="LA184" s="4"/>
      <c r="LB184" s="4"/>
      <c r="LC184" s="4"/>
      <c r="LD184" s="4"/>
      <c r="LE184" s="4"/>
      <c r="LF184" s="4"/>
      <c r="LG184" s="4"/>
      <c r="LH184" s="4"/>
      <c r="LI184" s="4"/>
      <c r="LJ184" s="4"/>
      <c r="LK184" s="4"/>
      <c r="LL184" s="4"/>
      <c r="LM184" s="4"/>
      <c r="LN184" s="4"/>
      <c r="LO184" s="4"/>
      <c r="LP184" s="4"/>
      <c r="LQ184" s="4"/>
      <c r="LR184" s="4"/>
      <c r="LS184" s="4"/>
      <c r="LT184" s="4"/>
      <c r="LU184" s="4"/>
      <c r="LV184" s="4"/>
      <c r="LW184" s="4"/>
      <c r="LX184" s="4"/>
      <c r="LY184" s="4"/>
      <c r="LZ184" s="4"/>
      <c r="MA184" s="4"/>
      <c r="MB184" s="4"/>
      <c r="MC184" s="4"/>
      <c r="MD184" s="4"/>
      <c r="ME184" s="4"/>
      <c r="MF184" s="4"/>
      <c r="MG184" s="4"/>
      <c r="MH184" s="4"/>
      <c r="MI184" s="4"/>
      <c r="MJ184" s="4"/>
      <c r="MK184" s="4"/>
      <c r="ML184" s="4"/>
      <c r="MM184" s="4"/>
      <c r="MN184" s="4"/>
      <c r="MO184" s="4"/>
      <c r="MP184" s="4"/>
      <c r="MQ184" s="4"/>
      <c r="MR184" s="4"/>
      <c r="MS184" s="4"/>
      <c r="MT184" s="4"/>
      <c r="MU184" s="4"/>
      <c r="MV184" s="4"/>
      <c r="MW184" s="4"/>
      <c r="MX184" s="4"/>
      <c r="MY184" s="4"/>
      <c r="MZ184" s="4"/>
      <c r="NA184" s="4"/>
      <c r="NB184" s="4"/>
      <c r="NC184" s="4"/>
      <c r="ND184" s="4"/>
      <c r="NE184" s="4"/>
      <c r="NF184" s="4"/>
      <c r="NG184" s="4"/>
      <c r="NH184" s="4"/>
      <c r="NI184" s="4"/>
      <c r="NJ184" s="4"/>
      <c r="NK184" s="4"/>
      <c r="NL184" s="4"/>
      <c r="NM184" s="4"/>
      <c r="NN184" s="4"/>
      <c r="NO184" s="4"/>
      <c r="NP184" s="4"/>
      <c r="NQ184" s="4"/>
      <c r="NR184" s="4"/>
      <c r="NS184" s="4"/>
      <c r="NT184" s="4"/>
      <c r="NU184" s="4"/>
      <c r="NV184" s="4"/>
      <c r="NW184" s="4"/>
      <c r="NX184" s="4"/>
      <c r="NY184" s="4"/>
      <c r="NZ184" s="4"/>
      <c r="OA184" s="4"/>
      <c r="OB184" s="4"/>
      <c r="OC184" s="4"/>
      <c r="OD184" s="4"/>
      <c r="OE184" s="4"/>
      <c r="OF184" s="4"/>
      <c r="OG184" s="4"/>
      <c r="OH184" s="4"/>
      <c r="OI184" s="4"/>
      <c r="OJ184" s="4"/>
      <c r="OK184" s="4"/>
      <c r="OL184" s="4"/>
      <c r="OM184" s="4"/>
      <c r="ON184" s="4"/>
      <c r="OO184" s="4"/>
      <c r="OP184" s="4"/>
      <c r="OQ184" s="4"/>
      <c r="OR184" s="4"/>
      <c r="OS184" s="4"/>
      <c r="OT184" s="4"/>
      <c r="OU184" s="4"/>
      <c r="OV184" s="4"/>
      <c r="OW184" s="4"/>
      <c r="OX184" s="4"/>
      <c r="OY184" s="4"/>
      <c r="OZ184" s="4"/>
      <c r="PA184" s="4"/>
      <c r="PB184" s="4"/>
      <c r="PC184" s="4"/>
      <c r="PD184" s="4"/>
      <c r="PE184" s="4"/>
      <c r="PF184" s="4"/>
      <c r="PG184" s="4"/>
      <c r="PH184" s="4"/>
      <c r="PI184" s="4"/>
      <c r="PJ184" s="4"/>
      <c r="PK184" s="4"/>
      <c r="PL184" s="4"/>
      <c r="PM184" s="4"/>
      <c r="PN184" s="4"/>
      <c r="PO184" s="4"/>
      <c r="PP184" s="4"/>
      <c r="PQ184" s="4"/>
      <c r="PR184" s="4"/>
      <c r="PS184" s="4"/>
      <c r="PT184" s="4"/>
      <c r="PU184" s="4"/>
      <c r="PV184" s="4"/>
      <c r="PW184" s="4"/>
      <c r="PX184" s="4"/>
      <c r="PY184" s="4"/>
      <c r="PZ184" s="4"/>
      <c r="QA184" s="4"/>
      <c r="QB184" s="4"/>
      <c r="QC184" s="4"/>
      <c r="QD184" s="4"/>
      <c r="QE184" s="4"/>
      <c r="QF184" s="4"/>
      <c r="QG184" s="4"/>
      <c r="QH184" s="4"/>
      <c r="QI184" s="4"/>
      <c r="QJ184" s="4"/>
      <c r="QK184" s="4"/>
      <c r="QL184" s="4"/>
      <c r="QM184" s="4"/>
      <c r="QN184" s="4"/>
      <c r="QO184" s="4"/>
      <c r="QP184" s="4"/>
      <c r="QQ184" s="4"/>
      <c r="QR184" s="4"/>
      <c r="QS184" s="4"/>
      <c r="QT184" s="4"/>
      <c r="QU184" s="4"/>
      <c r="QV184" s="4"/>
      <c r="QW184" s="4"/>
      <c r="QX184" s="4"/>
      <c r="QY184" s="4"/>
      <c r="QZ184" s="4"/>
      <c r="RA184" s="4"/>
      <c r="RB184" s="4"/>
      <c r="RC184" s="4"/>
      <c r="RD184" s="4"/>
      <c r="RE184" s="4"/>
      <c r="RF184" s="4"/>
      <c r="RG184" s="4"/>
      <c r="RH184" s="4"/>
      <c r="RI184" s="4"/>
      <c r="RJ184" s="4"/>
      <c r="RK184" s="4"/>
      <c r="RL184" s="4"/>
      <c r="RM184" s="4"/>
      <c r="RN184" s="4"/>
      <c r="RO184" s="4"/>
      <c r="RP184" s="4"/>
      <c r="RQ184" s="4"/>
      <c r="RR184" s="4"/>
      <c r="RS184" s="4"/>
      <c r="RT184" s="4"/>
      <c r="RU184" s="4"/>
      <c r="RV184" s="4"/>
      <c r="RW184" s="4"/>
      <c r="RX184" s="4"/>
      <c r="RY184" s="4"/>
      <c r="RZ184" s="4"/>
      <c r="SA184" s="4"/>
      <c r="SB184" s="4"/>
      <c r="SC184" s="4"/>
      <c r="SD184" s="4"/>
      <c r="SE184" s="4"/>
      <c r="SF184" s="4"/>
      <c r="SG184" s="4"/>
      <c r="SH184" s="4"/>
      <c r="SI184" s="4"/>
      <c r="SJ184" s="4"/>
      <c r="SK184" s="4"/>
      <c r="SL184" s="4"/>
      <c r="SM184" s="4"/>
      <c r="SN184" s="4"/>
      <c r="SO184" s="4"/>
      <c r="SP184" s="4"/>
      <c r="SQ184" s="4"/>
      <c r="SR184" s="4"/>
      <c r="SS184" s="4"/>
      <c r="ST184" s="4"/>
      <c r="SU184" s="4"/>
      <c r="SV184" s="4"/>
      <c r="SW184" s="4"/>
      <c r="SX184" s="4"/>
      <c r="SY184" s="4"/>
      <c r="SZ184" s="4"/>
      <c r="TA184" s="4"/>
      <c r="TB184" s="4"/>
      <c r="TC184" s="4"/>
      <c r="TD184" s="4"/>
      <c r="TE184" s="4"/>
      <c r="TF184" s="4"/>
      <c r="TG184" s="4"/>
      <c r="TH184" s="4"/>
      <c r="TI184" s="4"/>
      <c r="TJ184" s="4"/>
      <c r="TK184" s="4"/>
      <c r="TL184" s="4"/>
      <c r="TM184" s="4"/>
      <c r="TN184" s="4"/>
      <c r="TO184" s="4"/>
      <c r="TP184" s="4"/>
      <c r="TQ184" s="4"/>
      <c r="TR184" s="4"/>
      <c r="TS184" s="4"/>
      <c r="TT184" s="4"/>
      <c r="TU184" s="4"/>
      <c r="TV184" s="4"/>
      <c r="TW184" s="4"/>
      <c r="TX184" s="4"/>
      <c r="TY184" s="4"/>
      <c r="TZ184" s="4"/>
      <c r="UA184" s="4"/>
      <c r="UB184" s="4"/>
      <c r="UC184" s="4"/>
      <c r="UD184" s="4"/>
      <c r="UE184" s="4"/>
      <c r="UF184" s="4"/>
      <c r="UG184" s="4"/>
      <c r="UH184" s="4"/>
      <c r="UI184" s="4"/>
      <c r="UJ184" s="4"/>
      <c r="UK184" s="4"/>
      <c r="UL184" s="4"/>
      <c r="UM184" s="4"/>
      <c r="UN184" s="4"/>
      <c r="UO184" s="4"/>
      <c r="UP184" s="4"/>
      <c r="UQ184" s="4"/>
      <c r="UR184" s="4"/>
      <c r="US184" s="4"/>
      <c r="UT184" s="4"/>
      <c r="UU184" s="4"/>
      <c r="UV184" s="4"/>
      <c r="UW184" s="4"/>
      <c r="UX184" s="4"/>
      <c r="UY184" s="4"/>
      <c r="UZ184" s="4"/>
      <c r="VA184" s="4"/>
      <c r="VB184" s="4"/>
      <c r="VC184" s="4"/>
      <c r="VD184" s="4"/>
      <c r="VE184" s="4"/>
      <c r="VF184" s="4"/>
      <c r="VG184" s="4"/>
      <c r="VH184" s="4"/>
      <c r="VI184" s="4"/>
      <c r="VJ184" s="4"/>
      <c r="VK184" s="4"/>
      <c r="VL184" s="4"/>
      <c r="VM184" s="4"/>
      <c r="VN184" s="4"/>
    </row>
    <row r="185" spans="14:586"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/>
      <c r="JE185" s="4"/>
      <c r="JF185" s="4"/>
      <c r="JG185" s="4"/>
      <c r="JH185" s="4"/>
      <c r="JI185" s="4"/>
      <c r="JJ185" s="4"/>
      <c r="JK185" s="4"/>
      <c r="JL185" s="4"/>
      <c r="JM185" s="4"/>
      <c r="JN185" s="4"/>
      <c r="JO185" s="4"/>
      <c r="JP185" s="4"/>
      <c r="JQ185" s="4"/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4"/>
      <c r="KE185" s="4"/>
      <c r="KF185" s="4"/>
      <c r="KG185" s="4"/>
      <c r="KH185" s="4"/>
      <c r="KI185" s="4"/>
      <c r="KJ185" s="4"/>
      <c r="KK185" s="4"/>
      <c r="KL185" s="4"/>
      <c r="KM185" s="4"/>
      <c r="KN185" s="4"/>
      <c r="KO185" s="4"/>
      <c r="KP185" s="4"/>
      <c r="KQ185" s="4"/>
      <c r="KR185" s="4"/>
      <c r="KS185" s="4"/>
      <c r="KT185" s="4"/>
      <c r="KU185" s="4"/>
      <c r="KV185" s="4"/>
      <c r="KW185" s="4"/>
      <c r="KX185" s="4"/>
      <c r="KY185" s="4"/>
      <c r="KZ185" s="4"/>
      <c r="LA185" s="4"/>
      <c r="LB185" s="4"/>
      <c r="LC185" s="4"/>
      <c r="LD185" s="4"/>
      <c r="LE185" s="4"/>
      <c r="LF185" s="4"/>
      <c r="LG185" s="4"/>
      <c r="LH185" s="4"/>
      <c r="LI185" s="4"/>
      <c r="LJ185" s="4"/>
      <c r="LK185" s="4"/>
      <c r="LL185" s="4"/>
      <c r="LM185" s="4"/>
      <c r="LN185" s="4"/>
      <c r="LO185" s="4"/>
      <c r="LP185" s="4"/>
      <c r="LQ185" s="4"/>
      <c r="LR185" s="4"/>
      <c r="LS185" s="4"/>
      <c r="LT185" s="4"/>
      <c r="LU185" s="4"/>
      <c r="LV185" s="4"/>
      <c r="LW185" s="4"/>
      <c r="LX185" s="4"/>
      <c r="LY185" s="4"/>
      <c r="LZ185" s="4"/>
      <c r="MA185" s="4"/>
      <c r="MB185" s="4"/>
      <c r="MC185" s="4"/>
      <c r="MD185" s="4"/>
      <c r="ME185" s="4"/>
      <c r="MF185" s="4"/>
      <c r="MG185" s="4"/>
      <c r="MH185" s="4"/>
      <c r="MI185" s="4"/>
      <c r="MJ185" s="4"/>
      <c r="MK185" s="4"/>
      <c r="ML185" s="4"/>
      <c r="MM185" s="4"/>
      <c r="MN185" s="4"/>
      <c r="MO185" s="4"/>
      <c r="MP185" s="4"/>
      <c r="MQ185" s="4"/>
      <c r="MR185" s="4"/>
      <c r="MS185" s="4"/>
      <c r="MT185" s="4"/>
      <c r="MU185" s="4"/>
      <c r="MV185" s="4"/>
      <c r="MW185" s="4"/>
      <c r="MX185" s="4"/>
      <c r="MY185" s="4"/>
      <c r="MZ185" s="4"/>
      <c r="NA185" s="4"/>
      <c r="NB185" s="4"/>
      <c r="NC185" s="4"/>
      <c r="ND185" s="4"/>
      <c r="NE185" s="4"/>
      <c r="NF185" s="4"/>
      <c r="NG185" s="4"/>
      <c r="NH185" s="4"/>
      <c r="NI185" s="4"/>
      <c r="NJ185" s="4"/>
      <c r="NK185" s="4"/>
      <c r="NL185" s="4"/>
      <c r="NM185" s="4"/>
      <c r="NN185" s="4"/>
      <c r="NO185" s="4"/>
      <c r="NP185" s="4"/>
      <c r="NQ185" s="4"/>
      <c r="NR185" s="4"/>
      <c r="NS185" s="4"/>
      <c r="NT185" s="4"/>
      <c r="NU185" s="4"/>
      <c r="NV185" s="4"/>
      <c r="NW185" s="4"/>
      <c r="NX185" s="4"/>
      <c r="NY185" s="4"/>
      <c r="NZ185" s="4"/>
      <c r="OA185" s="4"/>
      <c r="OB185" s="4"/>
      <c r="OC185" s="4"/>
      <c r="OD185" s="4"/>
      <c r="OE185" s="4"/>
      <c r="OF185" s="4"/>
      <c r="OG185" s="4"/>
      <c r="OH185" s="4"/>
      <c r="OI185" s="4"/>
      <c r="OJ185" s="4"/>
      <c r="OK185" s="4"/>
      <c r="OL185" s="4"/>
      <c r="OM185" s="4"/>
      <c r="ON185" s="4"/>
      <c r="OO185" s="4"/>
      <c r="OP185" s="4"/>
      <c r="OQ185" s="4"/>
      <c r="OR185" s="4"/>
      <c r="OS185" s="4"/>
      <c r="OT185" s="4"/>
      <c r="OU185" s="4"/>
      <c r="OV185" s="4"/>
      <c r="OW185" s="4"/>
      <c r="OX185" s="4"/>
      <c r="OY185" s="4"/>
      <c r="OZ185" s="4"/>
      <c r="PA185" s="4"/>
      <c r="PB185" s="4"/>
      <c r="PC185" s="4"/>
      <c r="PD185" s="4"/>
      <c r="PE185" s="4"/>
      <c r="PF185" s="4"/>
      <c r="PG185" s="4"/>
      <c r="PH185" s="4"/>
      <c r="PI185" s="4"/>
      <c r="PJ185" s="4"/>
      <c r="PK185" s="4"/>
      <c r="PL185" s="4"/>
      <c r="PM185" s="4"/>
      <c r="PN185" s="4"/>
      <c r="PO185" s="4"/>
      <c r="PP185" s="4"/>
      <c r="PQ185" s="4"/>
      <c r="PR185" s="4"/>
      <c r="PS185" s="4"/>
      <c r="PT185" s="4"/>
      <c r="PU185" s="4"/>
      <c r="PV185" s="4"/>
      <c r="PW185" s="4"/>
      <c r="PX185" s="4"/>
      <c r="PY185" s="4"/>
      <c r="PZ185" s="4"/>
      <c r="QA185" s="4"/>
      <c r="QB185" s="4"/>
      <c r="QC185" s="4"/>
      <c r="QD185" s="4"/>
      <c r="QE185" s="4"/>
      <c r="QF185" s="4"/>
      <c r="QG185" s="4"/>
      <c r="QH185" s="4"/>
      <c r="QI185" s="4"/>
      <c r="QJ185" s="4"/>
      <c r="QK185" s="4"/>
      <c r="QL185" s="4"/>
      <c r="QM185" s="4"/>
      <c r="QN185" s="4"/>
      <c r="QO185" s="4"/>
      <c r="QP185" s="4"/>
      <c r="QQ185" s="4"/>
      <c r="QR185" s="4"/>
      <c r="QS185" s="4"/>
      <c r="QT185" s="4"/>
      <c r="QU185" s="4"/>
      <c r="QV185" s="4"/>
      <c r="QW185" s="4"/>
      <c r="QX185" s="4"/>
      <c r="QY185" s="4"/>
      <c r="QZ185" s="4"/>
      <c r="RA185" s="4"/>
      <c r="RB185" s="4"/>
      <c r="RC185" s="4"/>
      <c r="RD185" s="4"/>
      <c r="RE185" s="4"/>
      <c r="RF185" s="4"/>
      <c r="RG185" s="4"/>
      <c r="RH185" s="4"/>
      <c r="RI185" s="4"/>
      <c r="RJ185" s="4"/>
      <c r="RK185" s="4"/>
      <c r="RL185" s="4"/>
      <c r="RM185" s="4"/>
      <c r="RN185" s="4"/>
      <c r="RO185" s="4"/>
      <c r="RP185" s="4"/>
      <c r="RQ185" s="4"/>
      <c r="RR185" s="4"/>
      <c r="RS185" s="4"/>
      <c r="RT185" s="4"/>
      <c r="RU185" s="4"/>
      <c r="RV185" s="4"/>
      <c r="RW185" s="4"/>
      <c r="RX185" s="4"/>
      <c r="RY185" s="4"/>
      <c r="RZ185" s="4"/>
      <c r="SA185" s="4"/>
      <c r="SB185" s="4"/>
      <c r="SC185" s="4"/>
      <c r="SD185" s="4"/>
      <c r="SE185" s="4"/>
      <c r="SF185" s="4"/>
      <c r="SG185" s="4"/>
      <c r="SH185" s="4"/>
      <c r="SI185" s="4"/>
      <c r="SJ185" s="4"/>
      <c r="SK185" s="4"/>
      <c r="SL185" s="4"/>
      <c r="SM185" s="4"/>
      <c r="SN185" s="4"/>
      <c r="SO185" s="4"/>
      <c r="SP185" s="4"/>
      <c r="SQ185" s="4"/>
      <c r="SR185" s="4"/>
      <c r="SS185" s="4"/>
      <c r="ST185" s="4"/>
      <c r="SU185" s="4"/>
      <c r="SV185" s="4"/>
      <c r="SW185" s="4"/>
      <c r="SX185" s="4"/>
      <c r="SY185" s="4"/>
      <c r="SZ185" s="4"/>
      <c r="TA185" s="4"/>
      <c r="TB185" s="4"/>
      <c r="TC185" s="4"/>
      <c r="TD185" s="4"/>
      <c r="TE185" s="4"/>
      <c r="TF185" s="4"/>
      <c r="TG185" s="4"/>
      <c r="TH185" s="4"/>
      <c r="TI185" s="4"/>
      <c r="TJ185" s="4"/>
      <c r="TK185" s="4"/>
      <c r="TL185" s="4"/>
      <c r="TM185" s="4"/>
      <c r="TN185" s="4"/>
      <c r="TO185" s="4"/>
      <c r="TP185" s="4"/>
      <c r="TQ185" s="4"/>
      <c r="TR185" s="4"/>
      <c r="TS185" s="4"/>
      <c r="TT185" s="4"/>
      <c r="TU185" s="4"/>
      <c r="TV185" s="4"/>
      <c r="TW185" s="4"/>
      <c r="TX185" s="4"/>
      <c r="TY185" s="4"/>
      <c r="TZ185" s="4"/>
      <c r="UA185" s="4"/>
      <c r="UB185" s="4"/>
      <c r="UC185" s="4"/>
      <c r="UD185" s="4"/>
      <c r="UE185" s="4"/>
      <c r="UF185" s="4"/>
      <c r="UG185" s="4"/>
      <c r="UH185" s="4"/>
      <c r="UI185" s="4"/>
      <c r="UJ185" s="4"/>
      <c r="UK185" s="4"/>
      <c r="UL185" s="4"/>
      <c r="UM185" s="4"/>
      <c r="UN185" s="4"/>
      <c r="UO185" s="4"/>
      <c r="UP185" s="4"/>
      <c r="UQ185" s="4"/>
      <c r="UR185" s="4"/>
      <c r="US185" s="4"/>
      <c r="UT185" s="4"/>
      <c r="UU185" s="4"/>
      <c r="UV185" s="4"/>
      <c r="UW185" s="4"/>
      <c r="UX185" s="4"/>
      <c r="UY185" s="4"/>
      <c r="UZ185" s="4"/>
      <c r="VA185" s="4"/>
      <c r="VB185" s="4"/>
      <c r="VC185" s="4"/>
      <c r="VD185" s="4"/>
      <c r="VE185" s="4"/>
      <c r="VF185" s="4"/>
      <c r="VG185" s="4"/>
      <c r="VH185" s="4"/>
      <c r="VI185" s="4"/>
      <c r="VJ185" s="4"/>
      <c r="VK185" s="4"/>
      <c r="VL185" s="4"/>
      <c r="VM185" s="4"/>
      <c r="VN185" s="4"/>
    </row>
    <row r="186" spans="14:586"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/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/>
      <c r="JR186" s="4"/>
      <c r="JS186" s="4"/>
      <c r="JT186" s="4"/>
      <c r="JU186" s="4"/>
      <c r="JV186" s="4"/>
      <c r="JW186" s="4"/>
      <c r="JX186" s="4"/>
      <c r="JY186" s="4"/>
      <c r="JZ186" s="4"/>
      <c r="KA186" s="4"/>
      <c r="KB186" s="4"/>
      <c r="KC186" s="4"/>
      <c r="KD186" s="4"/>
      <c r="KE186" s="4"/>
      <c r="KF186" s="4"/>
      <c r="KG186" s="4"/>
      <c r="KH186" s="4"/>
      <c r="KI186" s="4"/>
      <c r="KJ186" s="4"/>
      <c r="KK186" s="4"/>
      <c r="KL186" s="4"/>
      <c r="KM186" s="4"/>
      <c r="KN186" s="4"/>
      <c r="KO186" s="4"/>
      <c r="KP186" s="4"/>
      <c r="KQ186" s="4"/>
      <c r="KR186" s="4"/>
      <c r="KS186" s="4"/>
      <c r="KT186" s="4"/>
      <c r="KU186" s="4"/>
      <c r="KV186" s="4"/>
      <c r="KW186" s="4"/>
      <c r="KX186" s="4"/>
      <c r="KY186" s="4"/>
      <c r="KZ186" s="4"/>
      <c r="LA186" s="4"/>
      <c r="LB186" s="4"/>
      <c r="LC186" s="4"/>
      <c r="LD186" s="4"/>
      <c r="LE186" s="4"/>
      <c r="LF186" s="4"/>
      <c r="LG186" s="4"/>
      <c r="LH186" s="4"/>
      <c r="LI186" s="4"/>
      <c r="LJ186" s="4"/>
      <c r="LK186" s="4"/>
      <c r="LL186" s="4"/>
      <c r="LM186" s="4"/>
      <c r="LN186" s="4"/>
      <c r="LO186" s="4"/>
      <c r="LP186" s="4"/>
      <c r="LQ186" s="4"/>
      <c r="LR186" s="4"/>
      <c r="LS186" s="4"/>
      <c r="LT186" s="4"/>
      <c r="LU186" s="4"/>
      <c r="LV186" s="4"/>
      <c r="LW186" s="4"/>
      <c r="LX186" s="4"/>
      <c r="LY186" s="4"/>
      <c r="LZ186" s="4"/>
      <c r="MA186" s="4"/>
      <c r="MB186" s="4"/>
      <c r="MC186" s="4"/>
      <c r="MD186" s="4"/>
      <c r="ME186" s="4"/>
      <c r="MF186" s="4"/>
      <c r="MG186" s="4"/>
      <c r="MH186" s="4"/>
      <c r="MI186" s="4"/>
      <c r="MJ186" s="4"/>
      <c r="MK186" s="4"/>
      <c r="ML186" s="4"/>
      <c r="MM186" s="4"/>
      <c r="MN186" s="4"/>
      <c r="MO186" s="4"/>
      <c r="MP186" s="4"/>
      <c r="MQ186" s="4"/>
      <c r="MR186" s="4"/>
      <c r="MS186" s="4"/>
      <c r="MT186" s="4"/>
      <c r="MU186" s="4"/>
      <c r="MV186" s="4"/>
      <c r="MW186" s="4"/>
      <c r="MX186" s="4"/>
      <c r="MY186" s="4"/>
      <c r="MZ186" s="4"/>
      <c r="NA186" s="4"/>
      <c r="NB186" s="4"/>
      <c r="NC186" s="4"/>
      <c r="ND186" s="4"/>
      <c r="NE186" s="4"/>
      <c r="NF186" s="4"/>
      <c r="NG186" s="4"/>
      <c r="NH186" s="4"/>
      <c r="NI186" s="4"/>
      <c r="NJ186" s="4"/>
      <c r="NK186" s="4"/>
      <c r="NL186" s="4"/>
      <c r="NM186" s="4"/>
      <c r="NN186" s="4"/>
      <c r="NO186" s="4"/>
      <c r="NP186" s="4"/>
      <c r="NQ186" s="4"/>
      <c r="NR186" s="4"/>
      <c r="NS186" s="4"/>
      <c r="NT186" s="4"/>
      <c r="NU186" s="4"/>
      <c r="NV186" s="4"/>
      <c r="NW186" s="4"/>
      <c r="NX186" s="4"/>
      <c r="NY186" s="4"/>
      <c r="NZ186" s="4"/>
      <c r="OA186" s="4"/>
      <c r="OB186" s="4"/>
      <c r="OC186" s="4"/>
      <c r="OD186" s="4"/>
      <c r="OE186" s="4"/>
      <c r="OF186" s="4"/>
      <c r="OG186" s="4"/>
      <c r="OH186" s="4"/>
      <c r="OI186" s="4"/>
      <c r="OJ186" s="4"/>
      <c r="OK186" s="4"/>
      <c r="OL186" s="4"/>
      <c r="OM186" s="4"/>
      <c r="ON186" s="4"/>
      <c r="OO186" s="4"/>
      <c r="OP186" s="4"/>
      <c r="OQ186" s="4"/>
      <c r="OR186" s="4"/>
      <c r="OS186" s="4"/>
      <c r="OT186" s="4"/>
      <c r="OU186" s="4"/>
      <c r="OV186" s="4"/>
      <c r="OW186" s="4"/>
      <c r="OX186" s="4"/>
      <c r="OY186" s="4"/>
      <c r="OZ186" s="4"/>
      <c r="PA186" s="4"/>
      <c r="PB186" s="4"/>
      <c r="PC186" s="4"/>
      <c r="PD186" s="4"/>
      <c r="PE186" s="4"/>
      <c r="PF186" s="4"/>
      <c r="PG186" s="4"/>
      <c r="PH186" s="4"/>
      <c r="PI186" s="4"/>
      <c r="PJ186" s="4"/>
      <c r="PK186" s="4"/>
      <c r="PL186" s="4"/>
      <c r="PM186" s="4"/>
      <c r="PN186" s="4"/>
      <c r="PO186" s="4"/>
      <c r="PP186" s="4"/>
      <c r="PQ186" s="4"/>
      <c r="PR186" s="4"/>
      <c r="PS186" s="4"/>
      <c r="PT186" s="4"/>
      <c r="PU186" s="4"/>
      <c r="PV186" s="4"/>
      <c r="PW186" s="4"/>
      <c r="PX186" s="4"/>
      <c r="PY186" s="4"/>
      <c r="PZ186" s="4"/>
      <c r="QA186" s="4"/>
      <c r="QB186" s="4"/>
      <c r="QC186" s="4"/>
      <c r="QD186" s="4"/>
      <c r="QE186" s="4"/>
      <c r="QF186" s="4"/>
      <c r="QG186" s="4"/>
      <c r="QH186" s="4"/>
      <c r="QI186" s="4"/>
      <c r="QJ186" s="4"/>
      <c r="QK186" s="4"/>
      <c r="QL186" s="4"/>
      <c r="QM186" s="4"/>
      <c r="QN186" s="4"/>
      <c r="QO186" s="4"/>
      <c r="QP186" s="4"/>
      <c r="QQ186" s="4"/>
      <c r="QR186" s="4"/>
      <c r="QS186" s="4"/>
      <c r="QT186" s="4"/>
      <c r="QU186" s="4"/>
      <c r="QV186" s="4"/>
      <c r="QW186" s="4"/>
      <c r="QX186" s="4"/>
      <c r="QY186" s="4"/>
      <c r="QZ186" s="4"/>
      <c r="RA186" s="4"/>
      <c r="RB186" s="4"/>
      <c r="RC186" s="4"/>
      <c r="RD186" s="4"/>
      <c r="RE186" s="4"/>
      <c r="RF186" s="4"/>
      <c r="RG186" s="4"/>
      <c r="RH186" s="4"/>
      <c r="RI186" s="4"/>
      <c r="RJ186" s="4"/>
      <c r="RK186" s="4"/>
      <c r="RL186" s="4"/>
      <c r="RM186" s="4"/>
      <c r="RN186" s="4"/>
      <c r="RO186" s="4"/>
      <c r="RP186" s="4"/>
      <c r="RQ186" s="4"/>
      <c r="RR186" s="4"/>
      <c r="RS186" s="4"/>
      <c r="RT186" s="4"/>
      <c r="RU186" s="4"/>
      <c r="RV186" s="4"/>
      <c r="RW186" s="4"/>
      <c r="RX186" s="4"/>
      <c r="RY186" s="4"/>
      <c r="RZ186" s="4"/>
      <c r="SA186" s="4"/>
      <c r="SB186" s="4"/>
      <c r="SC186" s="4"/>
      <c r="SD186" s="4"/>
      <c r="SE186" s="4"/>
      <c r="SF186" s="4"/>
      <c r="SG186" s="4"/>
      <c r="SH186" s="4"/>
      <c r="SI186" s="4"/>
      <c r="SJ186" s="4"/>
      <c r="SK186" s="4"/>
      <c r="SL186" s="4"/>
      <c r="SM186" s="4"/>
      <c r="SN186" s="4"/>
      <c r="SO186" s="4"/>
      <c r="SP186" s="4"/>
      <c r="SQ186" s="4"/>
      <c r="SR186" s="4"/>
      <c r="SS186" s="4"/>
      <c r="ST186" s="4"/>
      <c r="SU186" s="4"/>
      <c r="SV186" s="4"/>
      <c r="SW186" s="4"/>
      <c r="SX186" s="4"/>
      <c r="SY186" s="4"/>
      <c r="SZ186" s="4"/>
      <c r="TA186" s="4"/>
      <c r="TB186" s="4"/>
      <c r="TC186" s="4"/>
      <c r="TD186" s="4"/>
      <c r="TE186" s="4"/>
      <c r="TF186" s="4"/>
      <c r="TG186" s="4"/>
      <c r="TH186" s="4"/>
      <c r="TI186" s="4"/>
      <c r="TJ186" s="4"/>
      <c r="TK186" s="4"/>
      <c r="TL186" s="4"/>
      <c r="TM186" s="4"/>
      <c r="TN186" s="4"/>
      <c r="TO186" s="4"/>
      <c r="TP186" s="4"/>
      <c r="TQ186" s="4"/>
      <c r="TR186" s="4"/>
      <c r="TS186" s="4"/>
      <c r="TT186" s="4"/>
      <c r="TU186" s="4"/>
      <c r="TV186" s="4"/>
      <c r="TW186" s="4"/>
      <c r="TX186" s="4"/>
      <c r="TY186" s="4"/>
      <c r="TZ186" s="4"/>
      <c r="UA186" s="4"/>
      <c r="UB186" s="4"/>
      <c r="UC186" s="4"/>
      <c r="UD186" s="4"/>
      <c r="UE186" s="4"/>
      <c r="UF186" s="4"/>
      <c r="UG186" s="4"/>
      <c r="UH186" s="4"/>
      <c r="UI186" s="4"/>
      <c r="UJ186" s="4"/>
      <c r="UK186" s="4"/>
      <c r="UL186" s="4"/>
      <c r="UM186" s="4"/>
      <c r="UN186" s="4"/>
      <c r="UO186" s="4"/>
      <c r="UP186" s="4"/>
      <c r="UQ186" s="4"/>
      <c r="UR186" s="4"/>
      <c r="US186" s="4"/>
      <c r="UT186" s="4"/>
      <c r="UU186" s="4"/>
      <c r="UV186" s="4"/>
      <c r="UW186" s="4"/>
      <c r="UX186" s="4"/>
      <c r="UY186" s="4"/>
      <c r="UZ186" s="4"/>
      <c r="VA186" s="4"/>
      <c r="VB186" s="4"/>
      <c r="VC186" s="4"/>
      <c r="VD186" s="4"/>
      <c r="VE186" s="4"/>
      <c r="VF186" s="4"/>
      <c r="VG186" s="4"/>
      <c r="VH186" s="4"/>
      <c r="VI186" s="4"/>
      <c r="VJ186" s="4"/>
      <c r="VK186" s="4"/>
      <c r="VL186" s="4"/>
      <c r="VM186" s="4"/>
      <c r="VN186" s="4"/>
    </row>
    <row r="187" spans="14:586"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/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/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4"/>
      <c r="KE187" s="4"/>
      <c r="KF187" s="4"/>
      <c r="KG187" s="4"/>
      <c r="KH187" s="4"/>
      <c r="KI187" s="4"/>
      <c r="KJ187" s="4"/>
      <c r="KK187" s="4"/>
      <c r="KL187" s="4"/>
      <c r="KM187" s="4"/>
      <c r="KN187" s="4"/>
      <c r="KO187" s="4"/>
      <c r="KP187" s="4"/>
      <c r="KQ187" s="4"/>
      <c r="KR187" s="4"/>
      <c r="KS187" s="4"/>
      <c r="KT187" s="4"/>
      <c r="KU187" s="4"/>
      <c r="KV187" s="4"/>
      <c r="KW187" s="4"/>
      <c r="KX187" s="4"/>
      <c r="KY187" s="4"/>
      <c r="KZ187" s="4"/>
      <c r="LA187" s="4"/>
      <c r="LB187" s="4"/>
      <c r="LC187" s="4"/>
      <c r="LD187" s="4"/>
      <c r="LE187" s="4"/>
      <c r="LF187" s="4"/>
      <c r="LG187" s="4"/>
      <c r="LH187" s="4"/>
      <c r="LI187" s="4"/>
      <c r="LJ187" s="4"/>
      <c r="LK187" s="4"/>
      <c r="LL187" s="4"/>
      <c r="LM187" s="4"/>
      <c r="LN187" s="4"/>
      <c r="LO187" s="4"/>
      <c r="LP187" s="4"/>
      <c r="LQ187" s="4"/>
      <c r="LR187" s="4"/>
      <c r="LS187" s="4"/>
      <c r="LT187" s="4"/>
      <c r="LU187" s="4"/>
      <c r="LV187" s="4"/>
      <c r="LW187" s="4"/>
      <c r="LX187" s="4"/>
      <c r="LY187" s="4"/>
      <c r="LZ187" s="4"/>
      <c r="MA187" s="4"/>
      <c r="MB187" s="4"/>
      <c r="MC187" s="4"/>
      <c r="MD187" s="4"/>
      <c r="ME187" s="4"/>
      <c r="MF187" s="4"/>
      <c r="MG187" s="4"/>
      <c r="MH187" s="4"/>
      <c r="MI187" s="4"/>
      <c r="MJ187" s="4"/>
      <c r="MK187" s="4"/>
      <c r="ML187" s="4"/>
      <c r="MM187" s="4"/>
      <c r="MN187" s="4"/>
      <c r="MO187" s="4"/>
      <c r="MP187" s="4"/>
      <c r="MQ187" s="4"/>
      <c r="MR187" s="4"/>
      <c r="MS187" s="4"/>
      <c r="MT187" s="4"/>
      <c r="MU187" s="4"/>
      <c r="MV187" s="4"/>
      <c r="MW187" s="4"/>
      <c r="MX187" s="4"/>
      <c r="MY187" s="4"/>
      <c r="MZ187" s="4"/>
      <c r="NA187" s="4"/>
      <c r="NB187" s="4"/>
      <c r="NC187" s="4"/>
      <c r="ND187" s="4"/>
      <c r="NE187" s="4"/>
      <c r="NF187" s="4"/>
      <c r="NG187" s="4"/>
      <c r="NH187" s="4"/>
      <c r="NI187" s="4"/>
      <c r="NJ187" s="4"/>
      <c r="NK187" s="4"/>
      <c r="NL187" s="4"/>
      <c r="NM187" s="4"/>
      <c r="NN187" s="4"/>
      <c r="NO187" s="4"/>
      <c r="NP187" s="4"/>
      <c r="NQ187" s="4"/>
      <c r="NR187" s="4"/>
      <c r="NS187" s="4"/>
      <c r="NT187" s="4"/>
      <c r="NU187" s="4"/>
      <c r="NV187" s="4"/>
      <c r="NW187" s="4"/>
      <c r="NX187" s="4"/>
      <c r="NY187" s="4"/>
      <c r="NZ187" s="4"/>
      <c r="OA187" s="4"/>
      <c r="OB187" s="4"/>
      <c r="OC187" s="4"/>
      <c r="OD187" s="4"/>
      <c r="OE187" s="4"/>
      <c r="OF187" s="4"/>
      <c r="OG187" s="4"/>
      <c r="OH187" s="4"/>
      <c r="OI187" s="4"/>
      <c r="OJ187" s="4"/>
      <c r="OK187" s="4"/>
      <c r="OL187" s="4"/>
      <c r="OM187" s="4"/>
      <c r="ON187" s="4"/>
      <c r="OO187" s="4"/>
      <c r="OP187" s="4"/>
      <c r="OQ187" s="4"/>
      <c r="OR187" s="4"/>
      <c r="OS187" s="4"/>
      <c r="OT187" s="4"/>
      <c r="OU187" s="4"/>
      <c r="OV187" s="4"/>
      <c r="OW187" s="4"/>
      <c r="OX187" s="4"/>
      <c r="OY187" s="4"/>
      <c r="OZ187" s="4"/>
      <c r="PA187" s="4"/>
      <c r="PB187" s="4"/>
      <c r="PC187" s="4"/>
      <c r="PD187" s="4"/>
      <c r="PE187" s="4"/>
      <c r="PF187" s="4"/>
      <c r="PG187" s="4"/>
      <c r="PH187" s="4"/>
      <c r="PI187" s="4"/>
      <c r="PJ187" s="4"/>
      <c r="PK187" s="4"/>
      <c r="PL187" s="4"/>
      <c r="PM187" s="4"/>
      <c r="PN187" s="4"/>
      <c r="PO187" s="4"/>
      <c r="PP187" s="4"/>
      <c r="PQ187" s="4"/>
      <c r="PR187" s="4"/>
      <c r="PS187" s="4"/>
      <c r="PT187" s="4"/>
      <c r="PU187" s="4"/>
      <c r="PV187" s="4"/>
      <c r="PW187" s="4"/>
      <c r="PX187" s="4"/>
      <c r="PY187" s="4"/>
      <c r="PZ187" s="4"/>
      <c r="QA187" s="4"/>
      <c r="QB187" s="4"/>
      <c r="QC187" s="4"/>
      <c r="QD187" s="4"/>
      <c r="QE187" s="4"/>
      <c r="QF187" s="4"/>
      <c r="QG187" s="4"/>
      <c r="QH187" s="4"/>
      <c r="QI187" s="4"/>
      <c r="QJ187" s="4"/>
      <c r="QK187" s="4"/>
      <c r="QL187" s="4"/>
      <c r="QM187" s="4"/>
      <c r="QN187" s="4"/>
      <c r="QO187" s="4"/>
      <c r="QP187" s="4"/>
      <c r="QQ187" s="4"/>
      <c r="QR187" s="4"/>
      <c r="QS187" s="4"/>
      <c r="QT187" s="4"/>
      <c r="QU187" s="4"/>
      <c r="QV187" s="4"/>
      <c r="QW187" s="4"/>
      <c r="QX187" s="4"/>
      <c r="QY187" s="4"/>
      <c r="QZ187" s="4"/>
      <c r="RA187" s="4"/>
      <c r="RB187" s="4"/>
      <c r="RC187" s="4"/>
      <c r="RD187" s="4"/>
      <c r="RE187" s="4"/>
      <c r="RF187" s="4"/>
      <c r="RG187" s="4"/>
      <c r="RH187" s="4"/>
      <c r="RI187" s="4"/>
      <c r="RJ187" s="4"/>
      <c r="RK187" s="4"/>
      <c r="RL187" s="4"/>
      <c r="RM187" s="4"/>
      <c r="RN187" s="4"/>
      <c r="RO187" s="4"/>
      <c r="RP187" s="4"/>
      <c r="RQ187" s="4"/>
      <c r="RR187" s="4"/>
      <c r="RS187" s="4"/>
      <c r="RT187" s="4"/>
      <c r="RU187" s="4"/>
      <c r="RV187" s="4"/>
      <c r="RW187" s="4"/>
      <c r="RX187" s="4"/>
      <c r="RY187" s="4"/>
      <c r="RZ187" s="4"/>
      <c r="SA187" s="4"/>
      <c r="SB187" s="4"/>
      <c r="SC187" s="4"/>
      <c r="SD187" s="4"/>
      <c r="SE187" s="4"/>
      <c r="SF187" s="4"/>
      <c r="SG187" s="4"/>
      <c r="SH187" s="4"/>
      <c r="SI187" s="4"/>
      <c r="SJ187" s="4"/>
      <c r="SK187" s="4"/>
      <c r="SL187" s="4"/>
      <c r="SM187" s="4"/>
      <c r="SN187" s="4"/>
      <c r="SO187" s="4"/>
      <c r="SP187" s="4"/>
      <c r="SQ187" s="4"/>
      <c r="SR187" s="4"/>
      <c r="SS187" s="4"/>
      <c r="ST187" s="4"/>
      <c r="SU187" s="4"/>
      <c r="SV187" s="4"/>
      <c r="SW187" s="4"/>
      <c r="SX187" s="4"/>
      <c r="SY187" s="4"/>
      <c r="SZ187" s="4"/>
      <c r="TA187" s="4"/>
      <c r="TB187" s="4"/>
      <c r="TC187" s="4"/>
      <c r="TD187" s="4"/>
      <c r="TE187" s="4"/>
      <c r="TF187" s="4"/>
      <c r="TG187" s="4"/>
      <c r="TH187" s="4"/>
      <c r="TI187" s="4"/>
      <c r="TJ187" s="4"/>
      <c r="TK187" s="4"/>
      <c r="TL187" s="4"/>
      <c r="TM187" s="4"/>
      <c r="TN187" s="4"/>
      <c r="TO187" s="4"/>
      <c r="TP187" s="4"/>
      <c r="TQ187" s="4"/>
      <c r="TR187" s="4"/>
      <c r="TS187" s="4"/>
      <c r="TT187" s="4"/>
      <c r="TU187" s="4"/>
      <c r="TV187" s="4"/>
      <c r="TW187" s="4"/>
      <c r="TX187" s="4"/>
      <c r="TY187" s="4"/>
      <c r="TZ187" s="4"/>
      <c r="UA187" s="4"/>
      <c r="UB187" s="4"/>
      <c r="UC187" s="4"/>
      <c r="UD187" s="4"/>
      <c r="UE187" s="4"/>
      <c r="UF187" s="4"/>
      <c r="UG187" s="4"/>
      <c r="UH187" s="4"/>
      <c r="UI187" s="4"/>
      <c r="UJ187" s="4"/>
      <c r="UK187" s="4"/>
      <c r="UL187" s="4"/>
      <c r="UM187" s="4"/>
      <c r="UN187" s="4"/>
      <c r="UO187" s="4"/>
      <c r="UP187" s="4"/>
      <c r="UQ187" s="4"/>
      <c r="UR187" s="4"/>
      <c r="US187" s="4"/>
      <c r="UT187" s="4"/>
      <c r="UU187" s="4"/>
      <c r="UV187" s="4"/>
      <c r="UW187" s="4"/>
      <c r="UX187" s="4"/>
      <c r="UY187" s="4"/>
      <c r="UZ187" s="4"/>
      <c r="VA187" s="4"/>
      <c r="VB187" s="4"/>
      <c r="VC187" s="4"/>
      <c r="VD187" s="4"/>
      <c r="VE187" s="4"/>
      <c r="VF187" s="4"/>
      <c r="VG187" s="4"/>
      <c r="VH187" s="4"/>
      <c r="VI187" s="4"/>
      <c r="VJ187" s="4"/>
      <c r="VK187" s="4"/>
      <c r="VL187" s="4"/>
      <c r="VM187" s="4"/>
      <c r="VN187" s="4"/>
    </row>
    <row r="188" spans="14:586"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/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/>
      <c r="JR188" s="4"/>
      <c r="JS188" s="4"/>
      <c r="JT188" s="4"/>
      <c r="JU188" s="4"/>
      <c r="JV188" s="4"/>
      <c r="JW188" s="4"/>
      <c r="JX188" s="4"/>
      <c r="JY188" s="4"/>
      <c r="JZ188" s="4"/>
      <c r="KA188" s="4"/>
      <c r="KB188" s="4"/>
      <c r="KC188" s="4"/>
      <c r="KD188" s="4"/>
      <c r="KE188" s="4"/>
      <c r="KF188" s="4"/>
      <c r="KG188" s="4"/>
      <c r="KH188" s="4"/>
      <c r="KI188" s="4"/>
      <c r="KJ188" s="4"/>
      <c r="KK188" s="4"/>
      <c r="KL188" s="4"/>
      <c r="KM188" s="4"/>
      <c r="KN188" s="4"/>
      <c r="KO188" s="4"/>
      <c r="KP188" s="4"/>
      <c r="KQ188" s="4"/>
      <c r="KR188" s="4"/>
      <c r="KS188" s="4"/>
      <c r="KT188" s="4"/>
      <c r="KU188" s="4"/>
      <c r="KV188" s="4"/>
      <c r="KW188" s="4"/>
      <c r="KX188" s="4"/>
      <c r="KY188" s="4"/>
      <c r="KZ188" s="4"/>
      <c r="LA188" s="4"/>
      <c r="LB188" s="4"/>
      <c r="LC188" s="4"/>
      <c r="LD188" s="4"/>
      <c r="LE188" s="4"/>
      <c r="LF188" s="4"/>
      <c r="LG188" s="4"/>
      <c r="LH188" s="4"/>
      <c r="LI188" s="4"/>
      <c r="LJ188" s="4"/>
      <c r="LK188" s="4"/>
      <c r="LL188" s="4"/>
      <c r="LM188" s="4"/>
      <c r="LN188" s="4"/>
      <c r="LO188" s="4"/>
      <c r="LP188" s="4"/>
      <c r="LQ188" s="4"/>
      <c r="LR188" s="4"/>
      <c r="LS188" s="4"/>
      <c r="LT188" s="4"/>
      <c r="LU188" s="4"/>
      <c r="LV188" s="4"/>
      <c r="LW188" s="4"/>
      <c r="LX188" s="4"/>
      <c r="LY188" s="4"/>
      <c r="LZ188" s="4"/>
      <c r="MA188" s="4"/>
      <c r="MB188" s="4"/>
      <c r="MC188" s="4"/>
      <c r="MD188" s="4"/>
      <c r="ME188" s="4"/>
      <c r="MF188" s="4"/>
      <c r="MG188" s="4"/>
      <c r="MH188" s="4"/>
      <c r="MI188" s="4"/>
      <c r="MJ188" s="4"/>
      <c r="MK188" s="4"/>
      <c r="ML188" s="4"/>
      <c r="MM188" s="4"/>
      <c r="MN188" s="4"/>
      <c r="MO188" s="4"/>
      <c r="MP188" s="4"/>
      <c r="MQ188" s="4"/>
      <c r="MR188" s="4"/>
      <c r="MS188" s="4"/>
      <c r="MT188" s="4"/>
      <c r="MU188" s="4"/>
      <c r="MV188" s="4"/>
      <c r="MW188" s="4"/>
      <c r="MX188" s="4"/>
      <c r="MY188" s="4"/>
      <c r="MZ188" s="4"/>
      <c r="NA188" s="4"/>
      <c r="NB188" s="4"/>
      <c r="NC188" s="4"/>
      <c r="ND188" s="4"/>
      <c r="NE188" s="4"/>
      <c r="NF188" s="4"/>
      <c r="NG188" s="4"/>
      <c r="NH188" s="4"/>
      <c r="NI188" s="4"/>
      <c r="NJ188" s="4"/>
      <c r="NK188" s="4"/>
      <c r="NL188" s="4"/>
      <c r="NM188" s="4"/>
      <c r="NN188" s="4"/>
      <c r="NO188" s="4"/>
      <c r="NP188" s="4"/>
      <c r="NQ188" s="4"/>
      <c r="NR188" s="4"/>
      <c r="NS188" s="4"/>
      <c r="NT188" s="4"/>
      <c r="NU188" s="4"/>
      <c r="NV188" s="4"/>
      <c r="NW188" s="4"/>
      <c r="NX188" s="4"/>
      <c r="NY188" s="4"/>
      <c r="NZ188" s="4"/>
      <c r="OA188" s="4"/>
      <c r="OB188" s="4"/>
      <c r="OC188" s="4"/>
      <c r="OD188" s="4"/>
      <c r="OE188" s="4"/>
      <c r="OF188" s="4"/>
      <c r="OG188" s="4"/>
      <c r="OH188" s="4"/>
      <c r="OI188" s="4"/>
      <c r="OJ188" s="4"/>
      <c r="OK188" s="4"/>
      <c r="OL188" s="4"/>
      <c r="OM188" s="4"/>
      <c r="ON188" s="4"/>
      <c r="OO188" s="4"/>
      <c r="OP188" s="4"/>
      <c r="OQ188" s="4"/>
      <c r="OR188" s="4"/>
      <c r="OS188" s="4"/>
      <c r="OT188" s="4"/>
      <c r="OU188" s="4"/>
      <c r="OV188" s="4"/>
      <c r="OW188" s="4"/>
      <c r="OX188" s="4"/>
      <c r="OY188" s="4"/>
      <c r="OZ188" s="4"/>
      <c r="PA188" s="4"/>
      <c r="PB188" s="4"/>
      <c r="PC188" s="4"/>
      <c r="PD188" s="4"/>
      <c r="PE188" s="4"/>
      <c r="PF188" s="4"/>
      <c r="PG188" s="4"/>
      <c r="PH188" s="4"/>
      <c r="PI188" s="4"/>
      <c r="PJ188" s="4"/>
      <c r="PK188" s="4"/>
      <c r="PL188" s="4"/>
      <c r="PM188" s="4"/>
      <c r="PN188" s="4"/>
      <c r="PO188" s="4"/>
      <c r="PP188" s="4"/>
      <c r="PQ188" s="4"/>
      <c r="PR188" s="4"/>
      <c r="PS188" s="4"/>
      <c r="PT188" s="4"/>
      <c r="PU188" s="4"/>
      <c r="PV188" s="4"/>
      <c r="PW188" s="4"/>
      <c r="PX188" s="4"/>
      <c r="PY188" s="4"/>
      <c r="PZ188" s="4"/>
      <c r="QA188" s="4"/>
      <c r="QB188" s="4"/>
      <c r="QC188" s="4"/>
      <c r="QD188" s="4"/>
      <c r="QE188" s="4"/>
      <c r="QF188" s="4"/>
      <c r="QG188" s="4"/>
      <c r="QH188" s="4"/>
      <c r="QI188" s="4"/>
      <c r="QJ188" s="4"/>
      <c r="QK188" s="4"/>
      <c r="QL188" s="4"/>
      <c r="QM188" s="4"/>
      <c r="QN188" s="4"/>
      <c r="QO188" s="4"/>
      <c r="QP188" s="4"/>
      <c r="QQ188" s="4"/>
      <c r="QR188" s="4"/>
      <c r="QS188" s="4"/>
      <c r="QT188" s="4"/>
      <c r="QU188" s="4"/>
      <c r="QV188" s="4"/>
      <c r="QW188" s="4"/>
      <c r="QX188" s="4"/>
      <c r="QY188" s="4"/>
      <c r="QZ188" s="4"/>
      <c r="RA188" s="4"/>
      <c r="RB188" s="4"/>
      <c r="RC188" s="4"/>
      <c r="RD188" s="4"/>
      <c r="RE188" s="4"/>
      <c r="RF188" s="4"/>
      <c r="RG188" s="4"/>
      <c r="RH188" s="4"/>
      <c r="RI188" s="4"/>
      <c r="RJ188" s="4"/>
      <c r="RK188" s="4"/>
      <c r="RL188" s="4"/>
      <c r="RM188" s="4"/>
      <c r="RN188" s="4"/>
      <c r="RO188" s="4"/>
      <c r="RP188" s="4"/>
      <c r="RQ188" s="4"/>
      <c r="RR188" s="4"/>
      <c r="RS188" s="4"/>
      <c r="RT188" s="4"/>
      <c r="RU188" s="4"/>
      <c r="RV188" s="4"/>
      <c r="RW188" s="4"/>
      <c r="RX188" s="4"/>
      <c r="RY188" s="4"/>
      <c r="RZ188" s="4"/>
      <c r="SA188" s="4"/>
      <c r="SB188" s="4"/>
      <c r="SC188" s="4"/>
      <c r="SD188" s="4"/>
      <c r="SE188" s="4"/>
      <c r="SF188" s="4"/>
      <c r="SG188" s="4"/>
      <c r="SH188" s="4"/>
      <c r="SI188" s="4"/>
      <c r="SJ188" s="4"/>
      <c r="SK188" s="4"/>
      <c r="SL188" s="4"/>
      <c r="SM188" s="4"/>
      <c r="SN188" s="4"/>
      <c r="SO188" s="4"/>
      <c r="SP188" s="4"/>
      <c r="SQ188" s="4"/>
      <c r="SR188" s="4"/>
      <c r="SS188" s="4"/>
      <c r="ST188" s="4"/>
      <c r="SU188" s="4"/>
      <c r="SV188" s="4"/>
      <c r="SW188" s="4"/>
      <c r="SX188" s="4"/>
      <c r="SY188" s="4"/>
      <c r="SZ188" s="4"/>
      <c r="TA188" s="4"/>
      <c r="TB188" s="4"/>
      <c r="TC188" s="4"/>
      <c r="TD188" s="4"/>
      <c r="TE188" s="4"/>
      <c r="TF188" s="4"/>
      <c r="TG188" s="4"/>
      <c r="TH188" s="4"/>
      <c r="TI188" s="4"/>
      <c r="TJ188" s="4"/>
      <c r="TK188" s="4"/>
      <c r="TL188" s="4"/>
      <c r="TM188" s="4"/>
      <c r="TN188" s="4"/>
      <c r="TO188" s="4"/>
      <c r="TP188" s="4"/>
      <c r="TQ188" s="4"/>
      <c r="TR188" s="4"/>
      <c r="TS188" s="4"/>
      <c r="TT188" s="4"/>
      <c r="TU188" s="4"/>
      <c r="TV188" s="4"/>
      <c r="TW188" s="4"/>
      <c r="TX188" s="4"/>
      <c r="TY188" s="4"/>
      <c r="TZ188" s="4"/>
      <c r="UA188" s="4"/>
      <c r="UB188" s="4"/>
      <c r="UC188" s="4"/>
      <c r="UD188" s="4"/>
      <c r="UE188" s="4"/>
      <c r="UF188" s="4"/>
      <c r="UG188" s="4"/>
      <c r="UH188" s="4"/>
      <c r="UI188" s="4"/>
      <c r="UJ188" s="4"/>
      <c r="UK188" s="4"/>
      <c r="UL188" s="4"/>
      <c r="UM188" s="4"/>
      <c r="UN188" s="4"/>
      <c r="UO188" s="4"/>
      <c r="UP188" s="4"/>
      <c r="UQ188" s="4"/>
      <c r="UR188" s="4"/>
      <c r="US188" s="4"/>
      <c r="UT188" s="4"/>
      <c r="UU188" s="4"/>
      <c r="UV188" s="4"/>
      <c r="UW188" s="4"/>
      <c r="UX188" s="4"/>
      <c r="UY188" s="4"/>
      <c r="UZ188" s="4"/>
      <c r="VA188" s="4"/>
      <c r="VB188" s="4"/>
      <c r="VC188" s="4"/>
      <c r="VD188" s="4"/>
      <c r="VE188" s="4"/>
      <c r="VF188" s="4"/>
      <c r="VG188" s="4"/>
      <c r="VH188" s="4"/>
      <c r="VI188" s="4"/>
      <c r="VJ188" s="4"/>
      <c r="VK188" s="4"/>
      <c r="VL188" s="4"/>
      <c r="VM188" s="4"/>
      <c r="VN188" s="4"/>
    </row>
    <row r="189" spans="14:586"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  <c r="JT189" s="4"/>
      <c r="JU189" s="4"/>
      <c r="JV189" s="4"/>
      <c r="JW189" s="4"/>
      <c r="JX189" s="4"/>
      <c r="JY189" s="4"/>
      <c r="JZ189" s="4"/>
      <c r="KA189" s="4"/>
      <c r="KB189" s="4"/>
      <c r="KC189" s="4"/>
      <c r="KD189" s="4"/>
      <c r="KE189" s="4"/>
      <c r="KF189" s="4"/>
      <c r="KG189" s="4"/>
      <c r="KH189" s="4"/>
      <c r="KI189" s="4"/>
      <c r="KJ189" s="4"/>
      <c r="KK189" s="4"/>
      <c r="KL189" s="4"/>
      <c r="KM189" s="4"/>
      <c r="KN189" s="4"/>
      <c r="KO189" s="4"/>
      <c r="KP189" s="4"/>
      <c r="KQ189" s="4"/>
      <c r="KR189" s="4"/>
      <c r="KS189" s="4"/>
      <c r="KT189" s="4"/>
      <c r="KU189" s="4"/>
      <c r="KV189" s="4"/>
      <c r="KW189" s="4"/>
      <c r="KX189" s="4"/>
      <c r="KY189" s="4"/>
      <c r="KZ189" s="4"/>
      <c r="LA189" s="4"/>
      <c r="LB189" s="4"/>
      <c r="LC189" s="4"/>
      <c r="LD189" s="4"/>
      <c r="LE189" s="4"/>
      <c r="LF189" s="4"/>
      <c r="LG189" s="4"/>
      <c r="LH189" s="4"/>
      <c r="LI189" s="4"/>
      <c r="LJ189" s="4"/>
      <c r="LK189" s="4"/>
      <c r="LL189" s="4"/>
      <c r="LM189" s="4"/>
      <c r="LN189" s="4"/>
      <c r="LO189" s="4"/>
      <c r="LP189" s="4"/>
      <c r="LQ189" s="4"/>
      <c r="LR189" s="4"/>
      <c r="LS189" s="4"/>
      <c r="LT189" s="4"/>
      <c r="LU189" s="4"/>
      <c r="LV189" s="4"/>
      <c r="LW189" s="4"/>
      <c r="LX189" s="4"/>
      <c r="LY189" s="4"/>
      <c r="LZ189" s="4"/>
      <c r="MA189" s="4"/>
      <c r="MB189" s="4"/>
      <c r="MC189" s="4"/>
      <c r="MD189" s="4"/>
      <c r="ME189" s="4"/>
      <c r="MF189" s="4"/>
      <c r="MG189" s="4"/>
      <c r="MH189" s="4"/>
      <c r="MI189" s="4"/>
      <c r="MJ189" s="4"/>
      <c r="MK189" s="4"/>
      <c r="ML189" s="4"/>
      <c r="MM189" s="4"/>
      <c r="MN189" s="4"/>
      <c r="MO189" s="4"/>
      <c r="MP189" s="4"/>
      <c r="MQ189" s="4"/>
      <c r="MR189" s="4"/>
      <c r="MS189" s="4"/>
      <c r="MT189" s="4"/>
      <c r="MU189" s="4"/>
      <c r="MV189" s="4"/>
      <c r="MW189" s="4"/>
      <c r="MX189" s="4"/>
      <c r="MY189" s="4"/>
      <c r="MZ189" s="4"/>
      <c r="NA189" s="4"/>
      <c r="NB189" s="4"/>
      <c r="NC189" s="4"/>
      <c r="ND189" s="4"/>
      <c r="NE189" s="4"/>
      <c r="NF189" s="4"/>
      <c r="NG189" s="4"/>
      <c r="NH189" s="4"/>
      <c r="NI189" s="4"/>
      <c r="NJ189" s="4"/>
      <c r="NK189" s="4"/>
      <c r="NL189" s="4"/>
      <c r="NM189" s="4"/>
      <c r="NN189" s="4"/>
      <c r="NO189" s="4"/>
      <c r="NP189" s="4"/>
      <c r="NQ189" s="4"/>
      <c r="NR189" s="4"/>
      <c r="NS189" s="4"/>
      <c r="NT189" s="4"/>
      <c r="NU189" s="4"/>
      <c r="NV189" s="4"/>
      <c r="NW189" s="4"/>
      <c r="NX189" s="4"/>
      <c r="NY189" s="4"/>
      <c r="NZ189" s="4"/>
      <c r="OA189" s="4"/>
      <c r="OB189" s="4"/>
      <c r="OC189" s="4"/>
      <c r="OD189" s="4"/>
      <c r="OE189" s="4"/>
      <c r="OF189" s="4"/>
      <c r="OG189" s="4"/>
      <c r="OH189" s="4"/>
      <c r="OI189" s="4"/>
      <c r="OJ189" s="4"/>
      <c r="OK189" s="4"/>
      <c r="OL189" s="4"/>
      <c r="OM189" s="4"/>
      <c r="ON189" s="4"/>
      <c r="OO189" s="4"/>
      <c r="OP189" s="4"/>
      <c r="OQ189" s="4"/>
      <c r="OR189" s="4"/>
      <c r="OS189" s="4"/>
      <c r="OT189" s="4"/>
      <c r="OU189" s="4"/>
      <c r="OV189" s="4"/>
      <c r="OW189" s="4"/>
      <c r="OX189" s="4"/>
      <c r="OY189" s="4"/>
      <c r="OZ189" s="4"/>
      <c r="PA189" s="4"/>
      <c r="PB189" s="4"/>
      <c r="PC189" s="4"/>
      <c r="PD189" s="4"/>
      <c r="PE189" s="4"/>
      <c r="PF189" s="4"/>
      <c r="PG189" s="4"/>
      <c r="PH189" s="4"/>
      <c r="PI189" s="4"/>
      <c r="PJ189" s="4"/>
      <c r="PK189" s="4"/>
      <c r="PL189" s="4"/>
      <c r="PM189" s="4"/>
      <c r="PN189" s="4"/>
      <c r="PO189" s="4"/>
      <c r="PP189" s="4"/>
      <c r="PQ189" s="4"/>
      <c r="PR189" s="4"/>
      <c r="PS189" s="4"/>
      <c r="PT189" s="4"/>
      <c r="PU189" s="4"/>
      <c r="PV189" s="4"/>
      <c r="PW189" s="4"/>
      <c r="PX189" s="4"/>
      <c r="PY189" s="4"/>
      <c r="PZ189" s="4"/>
      <c r="QA189" s="4"/>
      <c r="QB189" s="4"/>
      <c r="QC189" s="4"/>
      <c r="QD189" s="4"/>
      <c r="QE189" s="4"/>
      <c r="QF189" s="4"/>
      <c r="QG189" s="4"/>
      <c r="QH189" s="4"/>
      <c r="QI189" s="4"/>
      <c r="QJ189" s="4"/>
      <c r="QK189" s="4"/>
      <c r="QL189" s="4"/>
      <c r="QM189" s="4"/>
      <c r="QN189" s="4"/>
      <c r="QO189" s="4"/>
      <c r="QP189" s="4"/>
      <c r="QQ189" s="4"/>
      <c r="QR189" s="4"/>
      <c r="QS189" s="4"/>
      <c r="QT189" s="4"/>
      <c r="QU189" s="4"/>
      <c r="QV189" s="4"/>
      <c r="QW189" s="4"/>
      <c r="QX189" s="4"/>
      <c r="QY189" s="4"/>
      <c r="QZ189" s="4"/>
      <c r="RA189" s="4"/>
      <c r="RB189" s="4"/>
      <c r="RC189" s="4"/>
      <c r="RD189" s="4"/>
      <c r="RE189" s="4"/>
      <c r="RF189" s="4"/>
      <c r="RG189" s="4"/>
      <c r="RH189" s="4"/>
      <c r="RI189" s="4"/>
      <c r="RJ189" s="4"/>
      <c r="RK189" s="4"/>
      <c r="RL189" s="4"/>
      <c r="RM189" s="4"/>
      <c r="RN189" s="4"/>
      <c r="RO189" s="4"/>
      <c r="RP189" s="4"/>
      <c r="RQ189" s="4"/>
      <c r="RR189" s="4"/>
      <c r="RS189" s="4"/>
      <c r="RT189" s="4"/>
      <c r="RU189" s="4"/>
      <c r="RV189" s="4"/>
      <c r="RW189" s="4"/>
      <c r="RX189" s="4"/>
      <c r="RY189" s="4"/>
      <c r="RZ189" s="4"/>
      <c r="SA189" s="4"/>
      <c r="SB189" s="4"/>
      <c r="SC189" s="4"/>
      <c r="SD189" s="4"/>
      <c r="SE189" s="4"/>
      <c r="SF189" s="4"/>
      <c r="SG189" s="4"/>
      <c r="SH189" s="4"/>
      <c r="SI189" s="4"/>
      <c r="SJ189" s="4"/>
      <c r="SK189" s="4"/>
      <c r="SL189" s="4"/>
      <c r="SM189" s="4"/>
      <c r="SN189" s="4"/>
      <c r="SO189" s="4"/>
      <c r="SP189" s="4"/>
      <c r="SQ189" s="4"/>
      <c r="SR189" s="4"/>
      <c r="SS189" s="4"/>
      <c r="ST189" s="4"/>
      <c r="SU189" s="4"/>
      <c r="SV189" s="4"/>
      <c r="SW189" s="4"/>
      <c r="SX189" s="4"/>
      <c r="SY189" s="4"/>
      <c r="SZ189" s="4"/>
      <c r="TA189" s="4"/>
      <c r="TB189" s="4"/>
      <c r="TC189" s="4"/>
      <c r="TD189" s="4"/>
      <c r="TE189" s="4"/>
      <c r="TF189" s="4"/>
      <c r="TG189" s="4"/>
      <c r="TH189" s="4"/>
      <c r="TI189" s="4"/>
      <c r="TJ189" s="4"/>
      <c r="TK189" s="4"/>
      <c r="TL189" s="4"/>
      <c r="TM189" s="4"/>
      <c r="TN189" s="4"/>
      <c r="TO189" s="4"/>
      <c r="TP189" s="4"/>
      <c r="TQ189" s="4"/>
      <c r="TR189" s="4"/>
      <c r="TS189" s="4"/>
      <c r="TT189" s="4"/>
      <c r="TU189" s="4"/>
      <c r="TV189" s="4"/>
      <c r="TW189" s="4"/>
      <c r="TX189" s="4"/>
      <c r="TY189" s="4"/>
      <c r="TZ189" s="4"/>
      <c r="UA189" s="4"/>
      <c r="UB189" s="4"/>
      <c r="UC189" s="4"/>
      <c r="UD189" s="4"/>
      <c r="UE189" s="4"/>
      <c r="UF189" s="4"/>
      <c r="UG189" s="4"/>
      <c r="UH189" s="4"/>
      <c r="UI189" s="4"/>
      <c r="UJ189" s="4"/>
      <c r="UK189" s="4"/>
      <c r="UL189" s="4"/>
      <c r="UM189" s="4"/>
      <c r="UN189" s="4"/>
      <c r="UO189" s="4"/>
      <c r="UP189" s="4"/>
      <c r="UQ189" s="4"/>
      <c r="UR189" s="4"/>
      <c r="US189" s="4"/>
      <c r="UT189" s="4"/>
      <c r="UU189" s="4"/>
      <c r="UV189" s="4"/>
      <c r="UW189" s="4"/>
      <c r="UX189" s="4"/>
      <c r="UY189" s="4"/>
      <c r="UZ189" s="4"/>
      <c r="VA189" s="4"/>
      <c r="VB189" s="4"/>
      <c r="VC189" s="4"/>
      <c r="VD189" s="4"/>
      <c r="VE189" s="4"/>
      <c r="VF189" s="4"/>
      <c r="VG189" s="4"/>
      <c r="VH189" s="4"/>
      <c r="VI189" s="4"/>
      <c r="VJ189" s="4"/>
      <c r="VK189" s="4"/>
      <c r="VL189" s="4"/>
      <c r="VM189" s="4"/>
      <c r="VN189" s="4"/>
    </row>
    <row r="190" spans="14:586"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/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/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4"/>
      <c r="KE190" s="4"/>
      <c r="KF190" s="4"/>
      <c r="KG190" s="4"/>
      <c r="KH190" s="4"/>
      <c r="KI190" s="4"/>
      <c r="KJ190" s="4"/>
      <c r="KK190" s="4"/>
      <c r="KL190" s="4"/>
      <c r="KM190" s="4"/>
      <c r="KN190" s="4"/>
      <c r="KO190" s="4"/>
      <c r="KP190" s="4"/>
      <c r="KQ190" s="4"/>
      <c r="KR190" s="4"/>
      <c r="KS190" s="4"/>
      <c r="KT190" s="4"/>
      <c r="KU190" s="4"/>
      <c r="KV190" s="4"/>
      <c r="KW190" s="4"/>
      <c r="KX190" s="4"/>
      <c r="KY190" s="4"/>
      <c r="KZ190" s="4"/>
      <c r="LA190" s="4"/>
      <c r="LB190" s="4"/>
      <c r="LC190" s="4"/>
      <c r="LD190" s="4"/>
      <c r="LE190" s="4"/>
      <c r="LF190" s="4"/>
      <c r="LG190" s="4"/>
      <c r="LH190" s="4"/>
      <c r="LI190" s="4"/>
      <c r="LJ190" s="4"/>
      <c r="LK190" s="4"/>
      <c r="LL190" s="4"/>
      <c r="LM190" s="4"/>
      <c r="LN190" s="4"/>
      <c r="LO190" s="4"/>
      <c r="LP190" s="4"/>
      <c r="LQ190" s="4"/>
      <c r="LR190" s="4"/>
      <c r="LS190" s="4"/>
      <c r="LT190" s="4"/>
      <c r="LU190" s="4"/>
      <c r="LV190" s="4"/>
      <c r="LW190" s="4"/>
      <c r="LX190" s="4"/>
      <c r="LY190" s="4"/>
      <c r="LZ190" s="4"/>
      <c r="MA190" s="4"/>
      <c r="MB190" s="4"/>
      <c r="MC190" s="4"/>
      <c r="MD190" s="4"/>
      <c r="ME190" s="4"/>
      <c r="MF190" s="4"/>
      <c r="MG190" s="4"/>
      <c r="MH190" s="4"/>
      <c r="MI190" s="4"/>
      <c r="MJ190" s="4"/>
      <c r="MK190" s="4"/>
      <c r="ML190" s="4"/>
      <c r="MM190" s="4"/>
      <c r="MN190" s="4"/>
      <c r="MO190" s="4"/>
      <c r="MP190" s="4"/>
      <c r="MQ190" s="4"/>
      <c r="MR190" s="4"/>
      <c r="MS190" s="4"/>
      <c r="MT190" s="4"/>
      <c r="MU190" s="4"/>
      <c r="MV190" s="4"/>
      <c r="MW190" s="4"/>
      <c r="MX190" s="4"/>
      <c r="MY190" s="4"/>
      <c r="MZ190" s="4"/>
      <c r="NA190" s="4"/>
      <c r="NB190" s="4"/>
      <c r="NC190" s="4"/>
      <c r="ND190" s="4"/>
      <c r="NE190" s="4"/>
      <c r="NF190" s="4"/>
      <c r="NG190" s="4"/>
      <c r="NH190" s="4"/>
      <c r="NI190" s="4"/>
      <c r="NJ190" s="4"/>
      <c r="NK190" s="4"/>
      <c r="NL190" s="4"/>
      <c r="NM190" s="4"/>
      <c r="NN190" s="4"/>
      <c r="NO190" s="4"/>
      <c r="NP190" s="4"/>
      <c r="NQ190" s="4"/>
      <c r="NR190" s="4"/>
      <c r="NS190" s="4"/>
      <c r="NT190" s="4"/>
      <c r="NU190" s="4"/>
      <c r="NV190" s="4"/>
      <c r="NW190" s="4"/>
      <c r="NX190" s="4"/>
      <c r="NY190" s="4"/>
      <c r="NZ190" s="4"/>
      <c r="OA190" s="4"/>
      <c r="OB190" s="4"/>
      <c r="OC190" s="4"/>
      <c r="OD190" s="4"/>
      <c r="OE190" s="4"/>
      <c r="OF190" s="4"/>
      <c r="OG190" s="4"/>
      <c r="OH190" s="4"/>
      <c r="OI190" s="4"/>
      <c r="OJ190" s="4"/>
      <c r="OK190" s="4"/>
      <c r="OL190" s="4"/>
      <c r="OM190" s="4"/>
      <c r="ON190" s="4"/>
      <c r="OO190" s="4"/>
      <c r="OP190" s="4"/>
      <c r="OQ190" s="4"/>
      <c r="OR190" s="4"/>
      <c r="OS190" s="4"/>
      <c r="OT190" s="4"/>
      <c r="OU190" s="4"/>
      <c r="OV190" s="4"/>
      <c r="OW190" s="4"/>
      <c r="OX190" s="4"/>
      <c r="OY190" s="4"/>
      <c r="OZ190" s="4"/>
      <c r="PA190" s="4"/>
      <c r="PB190" s="4"/>
      <c r="PC190" s="4"/>
      <c r="PD190" s="4"/>
      <c r="PE190" s="4"/>
      <c r="PF190" s="4"/>
      <c r="PG190" s="4"/>
      <c r="PH190" s="4"/>
      <c r="PI190" s="4"/>
      <c r="PJ190" s="4"/>
      <c r="PK190" s="4"/>
      <c r="PL190" s="4"/>
      <c r="PM190" s="4"/>
      <c r="PN190" s="4"/>
      <c r="PO190" s="4"/>
      <c r="PP190" s="4"/>
      <c r="PQ190" s="4"/>
      <c r="PR190" s="4"/>
      <c r="PS190" s="4"/>
      <c r="PT190" s="4"/>
      <c r="PU190" s="4"/>
      <c r="PV190" s="4"/>
      <c r="PW190" s="4"/>
      <c r="PX190" s="4"/>
      <c r="PY190" s="4"/>
      <c r="PZ190" s="4"/>
      <c r="QA190" s="4"/>
      <c r="QB190" s="4"/>
      <c r="QC190" s="4"/>
      <c r="QD190" s="4"/>
      <c r="QE190" s="4"/>
      <c r="QF190" s="4"/>
      <c r="QG190" s="4"/>
      <c r="QH190" s="4"/>
      <c r="QI190" s="4"/>
      <c r="QJ190" s="4"/>
      <c r="QK190" s="4"/>
      <c r="QL190" s="4"/>
      <c r="QM190" s="4"/>
      <c r="QN190" s="4"/>
      <c r="QO190" s="4"/>
      <c r="QP190" s="4"/>
      <c r="QQ190" s="4"/>
      <c r="QR190" s="4"/>
      <c r="QS190" s="4"/>
      <c r="QT190" s="4"/>
      <c r="QU190" s="4"/>
      <c r="QV190" s="4"/>
      <c r="QW190" s="4"/>
      <c r="QX190" s="4"/>
      <c r="QY190" s="4"/>
      <c r="QZ190" s="4"/>
      <c r="RA190" s="4"/>
      <c r="RB190" s="4"/>
      <c r="RC190" s="4"/>
      <c r="RD190" s="4"/>
      <c r="RE190" s="4"/>
      <c r="RF190" s="4"/>
      <c r="RG190" s="4"/>
      <c r="RH190" s="4"/>
      <c r="RI190" s="4"/>
      <c r="RJ190" s="4"/>
      <c r="RK190" s="4"/>
      <c r="RL190" s="4"/>
      <c r="RM190" s="4"/>
      <c r="RN190" s="4"/>
      <c r="RO190" s="4"/>
      <c r="RP190" s="4"/>
      <c r="RQ190" s="4"/>
      <c r="RR190" s="4"/>
      <c r="RS190" s="4"/>
      <c r="RT190" s="4"/>
      <c r="RU190" s="4"/>
      <c r="RV190" s="4"/>
      <c r="RW190" s="4"/>
      <c r="RX190" s="4"/>
      <c r="RY190" s="4"/>
      <c r="RZ190" s="4"/>
      <c r="SA190" s="4"/>
      <c r="SB190" s="4"/>
      <c r="SC190" s="4"/>
      <c r="SD190" s="4"/>
      <c r="SE190" s="4"/>
      <c r="SF190" s="4"/>
      <c r="SG190" s="4"/>
      <c r="SH190" s="4"/>
      <c r="SI190" s="4"/>
      <c r="SJ190" s="4"/>
      <c r="SK190" s="4"/>
      <c r="SL190" s="4"/>
      <c r="SM190" s="4"/>
      <c r="SN190" s="4"/>
      <c r="SO190" s="4"/>
      <c r="SP190" s="4"/>
      <c r="SQ190" s="4"/>
      <c r="SR190" s="4"/>
      <c r="SS190" s="4"/>
      <c r="ST190" s="4"/>
      <c r="SU190" s="4"/>
      <c r="SV190" s="4"/>
      <c r="SW190" s="4"/>
      <c r="SX190" s="4"/>
      <c r="SY190" s="4"/>
      <c r="SZ190" s="4"/>
      <c r="TA190" s="4"/>
      <c r="TB190" s="4"/>
      <c r="TC190" s="4"/>
      <c r="TD190" s="4"/>
      <c r="TE190" s="4"/>
      <c r="TF190" s="4"/>
      <c r="TG190" s="4"/>
      <c r="TH190" s="4"/>
      <c r="TI190" s="4"/>
      <c r="TJ190" s="4"/>
      <c r="TK190" s="4"/>
      <c r="TL190" s="4"/>
      <c r="TM190" s="4"/>
      <c r="TN190" s="4"/>
      <c r="TO190" s="4"/>
      <c r="TP190" s="4"/>
      <c r="TQ190" s="4"/>
      <c r="TR190" s="4"/>
      <c r="TS190" s="4"/>
      <c r="TT190" s="4"/>
      <c r="TU190" s="4"/>
      <c r="TV190" s="4"/>
      <c r="TW190" s="4"/>
      <c r="TX190" s="4"/>
      <c r="TY190" s="4"/>
      <c r="TZ190" s="4"/>
      <c r="UA190" s="4"/>
      <c r="UB190" s="4"/>
      <c r="UC190" s="4"/>
      <c r="UD190" s="4"/>
      <c r="UE190" s="4"/>
      <c r="UF190" s="4"/>
      <c r="UG190" s="4"/>
      <c r="UH190" s="4"/>
      <c r="UI190" s="4"/>
      <c r="UJ190" s="4"/>
      <c r="UK190" s="4"/>
      <c r="UL190" s="4"/>
      <c r="UM190" s="4"/>
      <c r="UN190" s="4"/>
      <c r="UO190" s="4"/>
      <c r="UP190" s="4"/>
      <c r="UQ190" s="4"/>
      <c r="UR190" s="4"/>
      <c r="US190" s="4"/>
      <c r="UT190" s="4"/>
      <c r="UU190" s="4"/>
      <c r="UV190" s="4"/>
      <c r="UW190" s="4"/>
      <c r="UX190" s="4"/>
      <c r="UY190" s="4"/>
      <c r="UZ190" s="4"/>
      <c r="VA190" s="4"/>
      <c r="VB190" s="4"/>
      <c r="VC190" s="4"/>
      <c r="VD190" s="4"/>
      <c r="VE190" s="4"/>
      <c r="VF190" s="4"/>
      <c r="VG190" s="4"/>
      <c r="VH190" s="4"/>
      <c r="VI190" s="4"/>
      <c r="VJ190" s="4"/>
      <c r="VK190" s="4"/>
      <c r="VL190" s="4"/>
      <c r="VM190" s="4"/>
      <c r="VN190" s="4"/>
    </row>
    <row r="191" spans="14:586"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/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/>
      <c r="JR191" s="4"/>
      <c r="JS191" s="4"/>
      <c r="JT191" s="4"/>
      <c r="JU191" s="4"/>
      <c r="JV191" s="4"/>
      <c r="JW191" s="4"/>
      <c r="JX191" s="4"/>
      <c r="JY191" s="4"/>
      <c r="JZ191" s="4"/>
      <c r="KA191" s="4"/>
      <c r="KB191" s="4"/>
      <c r="KC191" s="4"/>
      <c r="KD191" s="4"/>
      <c r="KE191" s="4"/>
      <c r="KF191" s="4"/>
      <c r="KG191" s="4"/>
      <c r="KH191" s="4"/>
      <c r="KI191" s="4"/>
      <c r="KJ191" s="4"/>
      <c r="KK191" s="4"/>
      <c r="KL191" s="4"/>
      <c r="KM191" s="4"/>
      <c r="KN191" s="4"/>
      <c r="KO191" s="4"/>
      <c r="KP191" s="4"/>
      <c r="KQ191" s="4"/>
      <c r="KR191" s="4"/>
      <c r="KS191" s="4"/>
      <c r="KT191" s="4"/>
      <c r="KU191" s="4"/>
      <c r="KV191" s="4"/>
      <c r="KW191" s="4"/>
      <c r="KX191" s="4"/>
      <c r="KY191" s="4"/>
      <c r="KZ191" s="4"/>
      <c r="LA191" s="4"/>
      <c r="LB191" s="4"/>
      <c r="LC191" s="4"/>
      <c r="LD191" s="4"/>
      <c r="LE191" s="4"/>
      <c r="LF191" s="4"/>
      <c r="LG191" s="4"/>
      <c r="LH191" s="4"/>
      <c r="LI191" s="4"/>
      <c r="LJ191" s="4"/>
      <c r="LK191" s="4"/>
      <c r="LL191" s="4"/>
      <c r="LM191" s="4"/>
      <c r="LN191" s="4"/>
      <c r="LO191" s="4"/>
      <c r="LP191" s="4"/>
      <c r="LQ191" s="4"/>
      <c r="LR191" s="4"/>
      <c r="LS191" s="4"/>
      <c r="LT191" s="4"/>
      <c r="LU191" s="4"/>
      <c r="LV191" s="4"/>
      <c r="LW191" s="4"/>
      <c r="LX191" s="4"/>
      <c r="LY191" s="4"/>
      <c r="LZ191" s="4"/>
      <c r="MA191" s="4"/>
      <c r="MB191" s="4"/>
      <c r="MC191" s="4"/>
      <c r="MD191" s="4"/>
      <c r="ME191" s="4"/>
      <c r="MF191" s="4"/>
      <c r="MG191" s="4"/>
      <c r="MH191" s="4"/>
      <c r="MI191" s="4"/>
      <c r="MJ191" s="4"/>
      <c r="MK191" s="4"/>
      <c r="ML191" s="4"/>
      <c r="MM191" s="4"/>
      <c r="MN191" s="4"/>
      <c r="MO191" s="4"/>
      <c r="MP191" s="4"/>
      <c r="MQ191" s="4"/>
      <c r="MR191" s="4"/>
      <c r="MS191" s="4"/>
      <c r="MT191" s="4"/>
      <c r="MU191" s="4"/>
      <c r="MV191" s="4"/>
      <c r="MW191" s="4"/>
      <c r="MX191" s="4"/>
      <c r="MY191" s="4"/>
      <c r="MZ191" s="4"/>
      <c r="NA191" s="4"/>
      <c r="NB191" s="4"/>
      <c r="NC191" s="4"/>
      <c r="ND191" s="4"/>
      <c r="NE191" s="4"/>
      <c r="NF191" s="4"/>
      <c r="NG191" s="4"/>
      <c r="NH191" s="4"/>
      <c r="NI191" s="4"/>
      <c r="NJ191" s="4"/>
      <c r="NK191" s="4"/>
      <c r="NL191" s="4"/>
      <c r="NM191" s="4"/>
      <c r="NN191" s="4"/>
      <c r="NO191" s="4"/>
      <c r="NP191" s="4"/>
      <c r="NQ191" s="4"/>
      <c r="NR191" s="4"/>
      <c r="NS191" s="4"/>
      <c r="NT191" s="4"/>
      <c r="NU191" s="4"/>
      <c r="NV191" s="4"/>
      <c r="NW191" s="4"/>
      <c r="NX191" s="4"/>
      <c r="NY191" s="4"/>
      <c r="NZ191" s="4"/>
      <c r="OA191" s="4"/>
      <c r="OB191" s="4"/>
      <c r="OC191" s="4"/>
      <c r="OD191" s="4"/>
      <c r="OE191" s="4"/>
      <c r="OF191" s="4"/>
      <c r="OG191" s="4"/>
      <c r="OH191" s="4"/>
      <c r="OI191" s="4"/>
      <c r="OJ191" s="4"/>
      <c r="OK191" s="4"/>
      <c r="OL191" s="4"/>
      <c r="OM191" s="4"/>
      <c r="ON191" s="4"/>
      <c r="OO191" s="4"/>
      <c r="OP191" s="4"/>
      <c r="OQ191" s="4"/>
      <c r="OR191" s="4"/>
      <c r="OS191" s="4"/>
      <c r="OT191" s="4"/>
      <c r="OU191" s="4"/>
      <c r="OV191" s="4"/>
      <c r="OW191" s="4"/>
      <c r="OX191" s="4"/>
      <c r="OY191" s="4"/>
      <c r="OZ191" s="4"/>
      <c r="PA191" s="4"/>
      <c r="PB191" s="4"/>
      <c r="PC191" s="4"/>
      <c r="PD191" s="4"/>
      <c r="PE191" s="4"/>
      <c r="PF191" s="4"/>
      <c r="PG191" s="4"/>
      <c r="PH191" s="4"/>
      <c r="PI191" s="4"/>
      <c r="PJ191" s="4"/>
      <c r="PK191" s="4"/>
      <c r="PL191" s="4"/>
      <c r="PM191" s="4"/>
      <c r="PN191" s="4"/>
      <c r="PO191" s="4"/>
      <c r="PP191" s="4"/>
      <c r="PQ191" s="4"/>
      <c r="PR191" s="4"/>
      <c r="PS191" s="4"/>
      <c r="PT191" s="4"/>
      <c r="PU191" s="4"/>
      <c r="PV191" s="4"/>
      <c r="PW191" s="4"/>
      <c r="PX191" s="4"/>
      <c r="PY191" s="4"/>
      <c r="PZ191" s="4"/>
      <c r="QA191" s="4"/>
      <c r="QB191" s="4"/>
      <c r="QC191" s="4"/>
      <c r="QD191" s="4"/>
      <c r="QE191" s="4"/>
      <c r="QF191" s="4"/>
      <c r="QG191" s="4"/>
      <c r="QH191" s="4"/>
      <c r="QI191" s="4"/>
      <c r="QJ191" s="4"/>
      <c r="QK191" s="4"/>
      <c r="QL191" s="4"/>
      <c r="QM191" s="4"/>
      <c r="QN191" s="4"/>
      <c r="QO191" s="4"/>
      <c r="QP191" s="4"/>
      <c r="QQ191" s="4"/>
      <c r="QR191" s="4"/>
      <c r="QS191" s="4"/>
      <c r="QT191" s="4"/>
      <c r="QU191" s="4"/>
      <c r="QV191" s="4"/>
      <c r="QW191" s="4"/>
      <c r="QX191" s="4"/>
      <c r="QY191" s="4"/>
      <c r="QZ191" s="4"/>
      <c r="RA191" s="4"/>
      <c r="RB191" s="4"/>
      <c r="RC191" s="4"/>
      <c r="RD191" s="4"/>
      <c r="RE191" s="4"/>
      <c r="RF191" s="4"/>
      <c r="RG191" s="4"/>
      <c r="RH191" s="4"/>
      <c r="RI191" s="4"/>
      <c r="RJ191" s="4"/>
      <c r="RK191" s="4"/>
      <c r="RL191" s="4"/>
      <c r="RM191" s="4"/>
      <c r="RN191" s="4"/>
      <c r="RO191" s="4"/>
      <c r="RP191" s="4"/>
      <c r="RQ191" s="4"/>
      <c r="RR191" s="4"/>
      <c r="RS191" s="4"/>
      <c r="RT191" s="4"/>
      <c r="RU191" s="4"/>
      <c r="RV191" s="4"/>
      <c r="RW191" s="4"/>
      <c r="RX191" s="4"/>
      <c r="RY191" s="4"/>
      <c r="RZ191" s="4"/>
      <c r="SA191" s="4"/>
      <c r="SB191" s="4"/>
      <c r="SC191" s="4"/>
      <c r="SD191" s="4"/>
      <c r="SE191" s="4"/>
      <c r="SF191" s="4"/>
      <c r="SG191" s="4"/>
      <c r="SH191" s="4"/>
      <c r="SI191" s="4"/>
      <c r="SJ191" s="4"/>
      <c r="SK191" s="4"/>
      <c r="SL191" s="4"/>
      <c r="SM191" s="4"/>
      <c r="SN191" s="4"/>
      <c r="SO191" s="4"/>
      <c r="SP191" s="4"/>
      <c r="SQ191" s="4"/>
      <c r="SR191" s="4"/>
      <c r="SS191" s="4"/>
      <c r="ST191" s="4"/>
      <c r="SU191" s="4"/>
      <c r="SV191" s="4"/>
      <c r="SW191" s="4"/>
      <c r="SX191" s="4"/>
      <c r="SY191" s="4"/>
      <c r="SZ191" s="4"/>
      <c r="TA191" s="4"/>
      <c r="TB191" s="4"/>
      <c r="TC191" s="4"/>
      <c r="TD191" s="4"/>
      <c r="TE191" s="4"/>
      <c r="TF191" s="4"/>
      <c r="TG191" s="4"/>
      <c r="TH191" s="4"/>
      <c r="TI191" s="4"/>
      <c r="TJ191" s="4"/>
      <c r="TK191" s="4"/>
      <c r="TL191" s="4"/>
      <c r="TM191" s="4"/>
      <c r="TN191" s="4"/>
      <c r="TO191" s="4"/>
      <c r="TP191" s="4"/>
      <c r="TQ191" s="4"/>
      <c r="TR191" s="4"/>
      <c r="TS191" s="4"/>
      <c r="TT191" s="4"/>
      <c r="TU191" s="4"/>
      <c r="TV191" s="4"/>
      <c r="TW191" s="4"/>
      <c r="TX191" s="4"/>
      <c r="TY191" s="4"/>
      <c r="TZ191" s="4"/>
      <c r="UA191" s="4"/>
      <c r="UB191" s="4"/>
      <c r="UC191" s="4"/>
      <c r="UD191" s="4"/>
      <c r="UE191" s="4"/>
      <c r="UF191" s="4"/>
      <c r="UG191" s="4"/>
      <c r="UH191" s="4"/>
      <c r="UI191" s="4"/>
      <c r="UJ191" s="4"/>
      <c r="UK191" s="4"/>
      <c r="UL191" s="4"/>
      <c r="UM191" s="4"/>
      <c r="UN191" s="4"/>
      <c r="UO191" s="4"/>
      <c r="UP191" s="4"/>
      <c r="UQ191" s="4"/>
      <c r="UR191" s="4"/>
      <c r="US191" s="4"/>
      <c r="UT191" s="4"/>
      <c r="UU191" s="4"/>
      <c r="UV191" s="4"/>
      <c r="UW191" s="4"/>
      <c r="UX191" s="4"/>
      <c r="UY191" s="4"/>
      <c r="UZ191" s="4"/>
      <c r="VA191" s="4"/>
      <c r="VB191" s="4"/>
      <c r="VC191" s="4"/>
      <c r="VD191" s="4"/>
      <c r="VE191" s="4"/>
      <c r="VF191" s="4"/>
      <c r="VG191" s="4"/>
      <c r="VH191" s="4"/>
      <c r="VI191" s="4"/>
      <c r="VJ191" s="4"/>
      <c r="VK191" s="4"/>
      <c r="VL191" s="4"/>
      <c r="VM191" s="4"/>
      <c r="VN191" s="4"/>
    </row>
    <row r="192" spans="14:586"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/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/>
      <c r="JR192" s="4"/>
      <c r="JS192" s="4"/>
      <c r="JT192" s="4"/>
      <c r="JU192" s="4"/>
      <c r="JV192" s="4"/>
      <c r="JW192" s="4"/>
      <c r="JX192" s="4"/>
      <c r="JY192" s="4"/>
      <c r="JZ192" s="4"/>
      <c r="KA192" s="4"/>
      <c r="KB192" s="4"/>
      <c r="KC192" s="4"/>
      <c r="KD192" s="4"/>
      <c r="KE192" s="4"/>
      <c r="KF192" s="4"/>
      <c r="KG192" s="4"/>
      <c r="KH192" s="4"/>
      <c r="KI192" s="4"/>
      <c r="KJ192" s="4"/>
      <c r="KK192" s="4"/>
      <c r="KL192" s="4"/>
      <c r="KM192" s="4"/>
      <c r="KN192" s="4"/>
      <c r="KO192" s="4"/>
      <c r="KP192" s="4"/>
      <c r="KQ192" s="4"/>
      <c r="KR192" s="4"/>
      <c r="KS192" s="4"/>
      <c r="KT192" s="4"/>
      <c r="KU192" s="4"/>
      <c r="KV192" s="4"/>
      <c r="KW192" s="4"/>
      <c r="KX192" s="4"/>
      <c r="KY192" s="4"/>
      <c r="KZ192" s="4"/>
      <c r="LA192" s="4"/>
      <c r="LB192" s="4"/>
      <c r="LC192" s="4"/>
      <c r="LD192" s="4"/>
      <c r="LE192" s="4"/>
      <c r="LF192" s="4"/>
      <c r="LG192" s="4"/>
      <c r="LH192" s="4"/>
      <c r="LI192" s="4"/>
      <c r="LJ192" s="4"/>
      <c r="LK192" s="4"/>
      <c r="LL192" s="4"/>
      <c r="LM192" s="4"/>
      <c r="LN192" s="4"/>
      <c r="LO192" s="4"/>
      <c r="LP192" s="4"/>
      <c r="LQ192" s="4"/>
      <c r="LR192" s="4"/>
      <c r="LS192" s="4"/>
      <c r="LT192" s="4"/>
      <c r="LU192" s="4"/>
      <c r="LV192" s="4"/>
      <c r="LW192" s="4"/>
      <c r="LX192" s="4"/>
      <c r="LY192" s="4"/>
      <c r="LZ192" s="4"/>
      <c r="MA192" s="4"/>
      <c r="MB192" s="4"/>
      <c r="MC192" s="4"/>
      <c r="MD192" s="4"/>
      <c r="ME192" s="4"/>
      <c r="MF192" s="4"/>
      <c r="MG192" s="4"/>
      <c r="MH192" s="4"/>
      <c r="MI192" s="4"/>
      <c r="MJ192" s="4"/>
      <c r="MK192" s="4"/>
      <c r="ML192" s="4"/>
      <c r="MM192" s="4"/>
      <c r="MN192" s="4"/>
      <c r="MO192" s="4"/>
      <c r="MP192" s="4"/>
      <c r="MQ192" s="4"/>
      <c r="MR192" s="4"/>
      <c r="MS192" s="4"/>
      <c r="MT192" s="4"/>
      <c r="MU192" s="4"/>
      <c r="MV192" s="4"/>
      <c r="MW192" s="4"/>
      <c r="MX192" s="4"/>
      <c r="MY192" s="4"/>
      <c r="MZ192" s="4"/>
      <c r="NA192" s="4"/>
      <c r="NB192" s="4"/>
      <c r="NC192" s="4"/>
      <c r="ND192" s="4"/>
      <c r="NE192" s="4"/>
      <c r="NF192" s="4"/>
      <c r="NG192" s="4"/>
      <c r="NH192" s="4"/>
      <c r="NI192" s="4"/>
      <c r="NJ192" s="4"/>
      <c r="NK192" s="4"/>
      <c r="NL192" s="4"/>
      <c r="NM192" s="4"/>
      <c r="NN192" s="4"/>
      <c r="NO192" s="4"/>
      <c r="NP192" s="4"/>
      <c r="NQ192" s="4"/>
      <c r="NR192" s="4"/>
      <c r="NS192" s="4"/>
      <c r="NT192" s="4"/>
      <c r="NU192" s="4"/>
      <c r="NV192" s="4"/>
      <c r="NW192" s="4"/>
      <c r="NX192" s="4"/>
      <c r="NY192" s="4"/>
      <c r="NZ192" s="4"/>
      <c r="OA192" s="4"/>
      <c r="OB192" s="4"/>
      <c r="OC192" s="4"/>
      <c r="OD192" s="4"/>
      <c r="OE192" s="4"/>
      <c r="OF192" s="4"/>
      <c r="OG192" s="4"/>
      <c r="OH192" s="4"/>
      <c r="OI192" s="4"/>
      <c r="OJ192" s="4"/>
      <c r="OK192" s="4"/>
      <c r="OL192" s="4"/>
      <c r="OM192" s="4"/>
      <c r="ON192" s="4"/>
      <c r="OO192" s="4"/>
      <c r="OP192" s="4"/>
      <c r="OQ192" s="4"/>
      <c r="OR192" s="4"/>
      <c r="OS192" s="4"/>
      <c r="OT192" s="4"/>
      <c r="OU192" s="4"/>
      <c r="OV192" s="4"/>
      <c r="OW192" s="4"/>
      <c r="OX192" s="4"/>
      <c r="OY192" s="4"/>
      <c r="OZ192" s="4"/>
      <c r="PA192" s="4"/>
      <c r="PB192" s="4"/>
      <c r="PC192" s="4"/>
      <c r="PD192" s="4"/>
      <c r="PE192" s="4"/>
      <c r="PF192" s="4"/>
      <c r="PG192" s="4"/>
      <c r="PH192" s="4"/>
      <c r="PI192" s="4"/>
      <c r="PJ192" s="4"/>
      <c r="PK192" s="4"/>
      <c r="PL192" s="4"/>
      <c r="PM192" s="4"/>
      <c r="PN192" s="4"/>
      <c r="PO192" s="4"/>
      <c r="PP192" s="4"/>
      <c r="PQ192" s="4"/>
      <c r="PR192" s="4"/>
      <c r="PS192" s="4"/>
      <c r="PT192" s="4"/>
      <c r="PU192" s="4"/>
      <c r="PV192" s="4"/>
      <c r="PW192" s="4"/>
      <c r="PX192" s="4"/>
      <c r="PY192" s="4"/>
      <c r="PZ192" s="4"/>
      <c r="QA192" s="4"/>
      <c r="QB192" s="4"/>
      <c r="QC192" s="4"/>
      <c r="QD192" s="4"/>
      <c r="QE192" s="4"/>
      <c r="QF192" s="4"/>
      <c r="QG192" s="4"/>
      <c r="QH192" s="4"/>
      <c r="QI192" s="4"/>
      <c r="QJ192" s="4"/>
      <c r="QK192" s="4"/>
      <c r="QL192" s="4"/>
      <c r="QM192" s="4"/>
      <c r="QN192" s="4"/>
      <c r="QO192" s="4"/>
      <c r="QP192" s="4"/>
      <c r="QQ192" s="4"/>
      <c r="QR192" s="4"/>
      <c r="QS192" s="4"/>
      <c r="QT192" s="4"/>
      <c r="QU192" s="4"/>
      <c r="QV192" s="4"/>
      <c r="QW192" s="4"/>
      <c r="QX192" s="4"/>
      <c r="QY192" s="4"/>
      <c r="QZ192" s="4"/>
      <c r="RA192" s="4"/>
      <c r="RB192" s="4"/>
      <c r="RC192" s="4"/>
      <c r="RD192" s="4"/>
      <c r="RE192" s="4"/>
      <c r="RF192" s="4"/>
      <c r="RG192" s="4"/>
      <c r="RH192" s="4"/>
      <c r="RI192" s="4"/>
      <c r="RJ192" s="4"/>
      <c r="RK192" s="4"/>
      <c r="RL192" s="4"/>
      <c r="RM192" s="4"/>
      <c r="RN192" s="4"/>
      <c r="RO192" s="4"/>
      <c r="RP192" s="4"/>
      <c r="RQ192" s="4"/>
      <c r="RR192" s="4"/>
      <c r="RS192" s="4"/>
      <c r="RT192" s="4"/>
      <c r="RU192" s="4"/>
      <c r="RV192" s="4"/>
      <c r="RW192" s="4"/>
      <c r="RX192" s="4"/>
      <c r="RY192" s="4"/>
      <c r="RZ192" s="4"/>
      <c r="SA192" s="4"/>
      <c r="SB192" s="4"/>
      <c r="SC192" s="4"/>
      <c r="SD192" s="4"/>
      <c r="SE192" s="4"/>
      <c r="SF192" s="4"/>
      <c r="SG192" s="4"/>
      <c r="SH192" s="4"/>
      <c r="SI192" s="4"/>
      <c r="SJ192" s="4"/>
      <c r="SK192" s="4"/>
      <c r="SL192" s="4"/>
      <c r="SM192" s="4"/>
      <c r="SN192" s="4"/>
      <c r="SO192" s="4"/>
      <c r="SP192" s="4"/>
      <c r="SQ192" s="4"/>
      <c r="SR192" s="4"/>
      <c r="SS192" s="4"/>
      <c r="ST192" s="4"/>
      <c r="SU192" s="4"/>
      <c r="SV192" s="4"/>
      <c r="SW192" s="4"/>
      <c r="SX192" s="4"/>
      <c r="SY192" s="4"/>
      <c r="SZ192" s="4"/>
      <c r="TA192" s="4"/>
      <c r="TB192" s="4"/>
      <c r="TC192" s="4"/>
      <c r="TD192" s="4"/>
      <c r="TE192" s="4"/>
      <c r="TF192" s="4"/>
      <c r="TG192" s="4"/>
      <c r="TH192" s="4"/>
      <c r="TI192" s="4"/>
      <c r="TJ192" s="4"/>
      <c r="TK192" s="4"/>
      <c r="TL192" s="4"/>
      <c r="TM192" s="4"/>
      <c r="TN192" s="4"/>
      <c r="TO192" s="4"/>
      <c r="TP192" s="4"/>
      <c r="TQ192" s="4"/>
      <c r="TR192" s="4"/>
      <c r="TS192" s="4"/>
      <c r="TT192" s="4"/>
      <c r="TU192" s="4"/>
      <c r="TV192" s="4"/>
      <c r="TW192" s="4"/>
      <c r="TX192" s="4"/>
      <c r="TY192" s="4"/>
      <c r="TZ192" s="4"/>
      <c r="UA192" s="4"/>
      <c r="UB192" s="4"/>
      <c r="UC192" s="4"/>
      <c r="UD192" s="4"/>
      <c r="UE192" s="4"/>
      <c r="UF192" s="4"/>
      <c r="UG192" s="4"/>
      <c r="UH192" s="4"/>
      <c r="UI192" s="4"/>
      <c r="UJ192" s="4"/>
      <c r="UK192" s="4"/>
      <c r="UL192" s="4"/>
      <c r="UM192" s="4"/>
      <c r="UN192" s="4"/>
      <c r="UO192" s="4"/>
      <c r="UP192" s="4"/>
      <c r="UQ192" s="4"/>
      <c r="UR192" s="4"/>
      <c r="US192" s="4"/>
      <c r="UT192" s="4"/>
      <c r="UU192" s="4"/>
      <c r="UV192" s="4"/>
      <c r="UW192" s="4"/>
      <c r="UX192" s="4"/>
      <c r="UY192" s="4"/>
      <c r="UZ192" s="4"/>
      <c r="VA192" s="4"/>
      <c r="VB192" s="4"/>
      <c r="VC192" s="4"/>
      <c r="VD192" s="4"/>
      <c r="VE192" s="4"/>
      <c r="VF192" s="4"/>
      <c r="VG192" s="4"/>
      <c r="VH192" s="4"/>
      <c r="VI192" s="4"/>
      <c r="VJ192" s="4"/>
      <c r="VK192" s="4"/>
      <c r="VL192" s="4"/>
      <c r="VM192" s="4"/>
      <c r="VN192" s="4"/>
    </row>
    <row r="193" spans="14:586"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/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/>
      <c r="JR193" s="4"/>
      <c r="JS193" s="4"/>
      <c r="JT193" s="4"/>
      <c r="JU193" s="4"/>
      <c r="JV193" s="4"/>
      <c r="JW193" s="4"/>
      <c r="JX193" s="4"/>
      <c r="JY193" s="4"/>
      <c r="JZ193" s="4"/>
      <c r="KA193" s="4"/>
      <c r="KB193" s="4"/>
      <c r="KC193" s="4"/>
      <c r="KD193" s="4"/>
      <c r="KE193" s="4"/>
      <c r="KF193" s="4"/>
      <c r="KG193" s="4"/>
      <c r="KH193" s="4"/>
      <c r="KI193" s="4"/>
      <c r="KJ193" s="4"/>
      <c r="KK193" s="4"/>
      <c r="KL193" s="4"/>
      <c r="KM193" s="4"/>
      <c r="KN193" s="4"/>
      <c r="KO193" s="4"/>
      <c r="KP193" s="4"/>
      <c r="KQ193" s="4"/>
      <c r="KR193" s="4"/>
      <c r="KS193" s="4"/>
      <c r="KT193" s="4"/>
      <c r="KU193" s="4"/>
      <c r="KV193" s="4"/>
      <c r="KW193" s="4"/>
      <c r="KX193" s="4"/>
      <c r="KY193" s="4"/>
      <c r="KZ193" s="4"/>
      <c r="LA193" s="4"/>
      <c r="LB193" s="4"/>
      <c r="LC193" s="4"/>
      <c r="LD193" s="4"/>
      <c r="LE193" s="4"/>
      <c r="LF193" s="4"/>
      <c r="LG193" s="4"/>
      <c r="LH193" s="4"/>
      <c r="LI193" s="4"/>
      <c r="LJ193" s="4"/>
      <c r="LK193" s="4"/>
      <c r="LL193" s="4"/>
      <c r="LM193" s="4"/>
      <c r="LN193" s="4"/>
      <c r="LO193" s="4"/>
      <c r="LP193" s="4"/>
      <c r="LQ193" s="4"/>
      <c r="LR193" s="4"/>
      <c r="LS193" s="4"/>
      <c r="LT193" s="4"/>
      <c r="LU193" s="4"/>
      <c r="LV193" s="4"/>
      <c r="LW193" s="4"/>
      <c r="LX193" s="4"/>
      <c r="LY193" s="4"/>
      <c r="LZ193" s="4"/>
      <c r="MA193" s="4"/>
      <c r="MB193" s="4"/>
      <c r="MC193" s="4"/>
      <c r="MD193" s="4"/>
      <c r="ME193" s="4"/>
      <c r="MF193" s="4"/>
      <c r="MG193" s="4"/>
      <c r="MH193" s="4"/>
      <c r="MI193" s="4"/>
      <c r="MJ193" s="4"/>
      <c r="MK193" s="4"/>
      <c r="ML193" s="4"/>
      <c r="MM193" s="4"/>
      <c r="MN193" s="4"/>
      <c r="MO193" s="4"/>
      <c r="MP193" s="4"/>
      <c r="MQ193" s="4"/>
      <c r="MR193" s="4"/>
      <c r="MS193" s="4"/>
      <c r="MT193" s="4"/>
      <c r="MU193" s="4"/>
      <c r="MV193" s="4"/>
      <c r="MW193" s="4"/>
      <c r="MX193" s="4"/>
      <c r="MY193" s="4"/>
      <c r="MZ193" s="4"/>
      <c r="NA193" s="4"/>
      <c r="NB193" s="4"/>
      <c r="NC193" s="4"/>
      <c r="ND193" s="4"/>
      <c r="NE193" s="4"/>
      <c r="NF193" s="4"/>
      <c r="NG193" s="4"/>
      <c r="NH193" s="4"/>
      <c r="NI193" s="4"/>
      <c r="NJ193" s="4"/>
      <c r="NK193" s="4"/>
      <c r="NL193" s="4"/>
      <c r="NM193" s="4"/>
      <c r="NN193" s="4"/>
      <c r="NO193" s="4"/>
      <c r="NP193" s="4"/>
      <c r="NQ193" s="4"/>
      <c r="NR193" s="4"/>
      <c r="NS193" s="4"/>
      <c r="NT193" s="4"/>
      <c r="NU193" s="4"/>
      <c r="NV193" s="4"/>
      <c r="NW193" s="4"/>
      <c r="NX193" s="4"/>
      <c r="NY193" s="4"/>
      <c r="NZ193" s="4"/>
      <c r="OA193" s="4"/>
      <c r="OB193" s="4"/>
      <c r="OC193" s="4"/>
      <c r="OD193" s="4"/>
      <c r="OE193" s="4"/>
      <c r="OF193" s="4"/>
      <c r="OG193" s="4"/>
      <c r="OH193" s="4"/>
      <c r="OI193" s="4"/>
      <c r="OJ193" s="4"/>
      <c r="OK193" s="4"/>
      <c r="OL193" s="4"/>
      <c r="OM193" s="4"/>
      <c r="ON193" s="4"/>
      <c r="OO193" s="4"/>
      <c r="OP193" s="4"/>
      <c r="OQ193" s="4"/>
      <c r="OR193" s="4"/>
      <c r="OS193" s="4"/>
      <c r="OT193" s="4"/>
      <c r="OU193" s="4"/>
      <c r="OV193" s="4"/>
      <c r="OW193" s="4"/>
      <c r="OX193" s="4"/>
      <c r="OY193" s="4"/>
      <c r="OZ193" s="4"/>
      <c r="PA193" s="4"/>
      <c r="PB193" s="4"/>
      <c r="PC193" s="4"/>
      <c r="PD193" s="4"/>
      <c r="PE193" s="4"/>
      <c r="PF193" s="4"/>
      <c r="PG193" s="4"/>
      <c r="PH193" s="4"/>
      <c r="PI193" s="4"/>
      <c r="PJ193" s="4"/>
      <c r="PK193" s="4"/>
      <c r="PL193" s="4"/>
      <c r="PM193" s="4"/>
      <c r="PN193" s="4"/>
      <c r="PO193" s="4"/>
      <c r="PP193" s="4"/>
      <c r="PQ193" s="4"/>
      <c r="PR193" s="4"/>
      <c r="PS193" s="4"/>
      <c r="PT193" s="4"/>
      <c r="PU193" s="4"/>
      <c r="PV193" s="4"/>
      <c r="PW193" s="4"/>
      <c r="PX193" s="4"/>
      <c r="PY193" s="4"/>
      <c r="PZ193" s="4"/>
      <c r="QA193" s="4"/>
      <c r="QB193" s="4"/>
      <c r="QC193" s="4"/>
      <c r="QD193" s="4"/>
      <c r="QE193" s="4"/>
      <c r="QF193" s="4"/>
      <c r="QG193" s="4"/>
      <c r="QH193" s="4"/>
      <c r="QI193" s="4"/>
      <c r="QJ193" s="4"/>
      <c r="QK193" s="4"/>
      <c r="QL193" s="4"/>
      <c r="QM193" s="4"/>
      <c r="QN193" s="4"/>
      <c r="QO193" s="4"/>
      <c r="QP193" s="4"/>
      <c r="QQ193" s="4"/>
      <c r="QR193" s="4"/>
      <c r="QS193" s="4"/>
      <c r="QT193" s="4"/>
      <c r="QU193" s="4"/>
      <c r="QV193" s="4"/>
      <c r="QW193" s="4"/>
      <c r="QX193" s="4"/>
      <c r="QY193" s="4"/>
      <c r="QZ193" s="4"/>
      <c r="RA193" s="4"/>
      <c r="RB193" s="4"/>
      <c r="RC193" s="4"/>
      <c r="RD193" s="4"/>
      <c r="RE193" s="4"/>
      <c r="RF193" s="4"/>
      <c r="RG193" s="4"/>
      <c r="RH193" s="4"/>
      <c r="RI193" s="4"/>
      <c r="RJ193" s="4"/>
      <c r="RK193" s="4"/>
      <c r="RL193" s="4"/>
      <c r="RM193" s="4"/>
      <c r="RN193" s="4"/>
      <c r="RO193" s="4"/>
      <c r="RP193" s="4"/>
      <c r="RQ193" s="4"/>
      <c r="RR193" s="4"/>
      <c r="RS193" s="4"/>
      <c r="RT193" s="4"/>
      <c r="RU193" s="4"/>
      <c r="RV193" s="4"/>
      <c r="RW193" s="4"/>
      <c r="RX193" s="4"/>
      <c r="RY193" s="4"/>
      <c r="RZ193" s="4"/>
      <c r="SA193" s="4"/>
      <c r="SB193" s="4"/>
      <c r="SC193" s="4"/>
      <c r="SD193" s="4"/>
      <c r="SE193" s="4"/>
      <c r="SF193" s="4"/>
      <c r="SG193" s="4"/>
      <c r="SH193" s="4"/>
      <c r="SI193" s="4"/>
      <c r="SJ193" s="4"/>
      <c r="SK193" s="4"/>
      <c r="SL193" s="4"/>
      <c r="SM193" s="4"/>
      <c r="SN193" s="4"/>
      <c r="SO193" s="4"/>
      <c r="SP193" s="4"/>
      <c r="SQ193" s="4"/>
      <c r="SR193" s="4"/>
      <c r="SS193" s="4"/>
      <c r="ST193" s="4"/>
      <c r="SU193" s="4"/>
      <c r="SV193" s="4"/>
      <c r="SW193" s="4"/>
      <c r="SX193" s="4"/>
      <c r="SY193" s="4"/>
      <c r="SZ193" s="4"/>
      <c r="TA193" s="4"/>
      <c r="TB193" s="4"/>
      <c r="TC193" s="4"/>
      <c r="TD193" s="4"/>
      <c r="TE193" s="4"/>
      <c r="TF193" s="4"/>
      <c r="TG193" s="4"/>
      <c r="TH193" s="4"/>
      <c r="TI193" s="4"/>
      <c r="TJ193" s="4"/>
      <c r="TK193" s="4"/>
      <c r="TL193" s="4"/>
      <c r="TM193" s="4"/>
      <c r="TN193" s="4"/>
      <c r="TO193" s="4"/>
      <c r="TP193" s="4"/>
      <c r="TQ193" s="4"/>
      <c r="TR193" s="4"/>
      <c r="TS193" s="4"/>
      <c r="TT193" s="4"/>
      <c r="TU193" s="4"/>
      <c r="TV193" s="4"/>
      <c r="TW193" s="4"/>
      <c r="TX193" s="4"/>
      <c r="TY193" s="4"/>
      <c r="TZ193" s="4"/>
      <c r="UA193" s="4"/>
      <c r="UB193" s="4"/>
      <c r="UC193" s="4"/>
      <c r="UD193" s="4"/>
      <c r="UE193" s="4"/>
      <c r="UF193" s="4"/>
      <c r="UG193" s="4"/>
      <c r="UH193" s="4"/>
      <c r="UI193" s="4"/>
      <c r="UJ193" s="4"/>
      <c r="UK193" s="4"/>
      <c r="UL193" s="4"/>
      <c r="UM193" s="4"/>
      <c r="UN193" s="4"/>
      <c r="UO193" s="4"/>
      <c r="UP193" s="4"/>
      <c r="UQ193" s="4"/>
      <c r="UR193" s="4"/>
      <c r="US193" s="4"/>
      <c r="UT193" s="4"/>
      <c r="UU193" s="4"/>
      <c r="UV193" s="4"/>
      <c r="UW193" s="4"/>
      <c r="UX193" s="4"/>
      <c r="UY193" s="4"/>
      <c r="UZ193" s="4"/>
      <c r="VA193" s="4"/>
      <c r="VB193" s="4"/>
      <c r="VC193" s="4"/>
      <c r="VD193" s="4"/>
      <c r="VE193" s="4"/>
      <c r="VF193" s="4"/>
      <c r="VG193" s="4"/>
      <c r="VH193" s="4"/>
      <c r="VI193" s="4"/>
      <c r="VJ193" s="4"/>
      <c r="VK193" s="4"/>
      <c r="VL193" s="4"/>
      <c r="VM193" s="4"/>
      <c r="VN193" s="4"/>
    </row>
    <row r="194" spans="14:586"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/>
      <c r="JE194" s="4"/>
      <c r="JF194" s="4"/>
      <c r="JG194" s="4"/>
      <c r="JH194" s="4"/>
      <c r="JI194" s="4"/>
      <c r="JJ194" s="4"/>
      <c r="JK194" s="4"/>
      <c r="JL194" s="4"/>
      <c r="JM194" s="4"/>
      <c r="JN194" s="4"/>
      <c r="JO194" s="4"/>
      <c r="JP194" s="4"/>
      <c r="JQ194" s="4"/>
      <c r="JR194" s="4"/>
      <c r="JS194" s="4"/>
      <c r="JT194" s="4"/>
      <c r="JU194" s="4"/>
      <c r="JV194" s="4"/>
      <c r="JW194" s="4"/>
      <c r="JX194" s="4"/>
      <c r="JY194" s="4"/>
      <c r="JZ194" s="4"/>
      <c r="KA194" s="4"/>
      <c r="KB194" s="4"/>
      <c r="KC194" s="4"/>
      <c r="KD194" s="4"/>
      <c r="KE194" s="4"/>
      <c r="KF194" s="4"/>
      <c r="KG194" s="4"/>
      <c r="KH194" s="4"/>
      <c r="KI194" s="4"/>
      <c r="KJ194" s="4"/>
      <c r="KK194" s="4"/>
      <c r="KL194" s="4"/>
      <c r="KM194" s="4"/>
      <c r="KN194" s="4"/>
      <c r="KO194" s="4"/>
      <c r="KP194" s="4"/>
      <c r="KQ194" s="4"/>
      <c r="KR194" s="4"/>
      <c r="KS194" s="4"/>
      <c r="KT194" s="4"/>
      <c r="KU194" s="4"/>
      <c r="KV194" s="4"/>
      <c r="KW194" s="4"/>
      <c r="KX194" s="4"/>
      <c r="KY194" s="4"/>
      <c r="KZ194" s="4"/>
      <c r="LA194" s="4"/>
      <c r="LB194" s="4"/>
      <c r="LC194" s="4"/>
      <c r="LD194" s="4"/>
      <c r="LE194" s="4"/>
      <c r="LF194" s="4"/>
      <c r="LG194" s="4"/>
      <c r="LH194" s="4"/>
      <c r="LI194" s="4"/>
      <c r="LJ194" s="4"/>
      <c r="LK194" s="4"/>
      <c r="LL194" s="4"/>
      <c r="LM194" s="4"/>
      <c r="LN194" s="4"/>
      <c r="LO194" s="4"/>
      <c r="LP194" s="4"/>
      <c r="LQ194" s="4"/>
      <c r="LR194" s="4"/>
      <c r="LS194" s="4"/>
      <c r="LT194" s="4"/>
      <c r="LU194" s="4"/>
      <c r="LV194" s="4"/>
      <c r="LW194" s="4"/>
      <c r="LX194" s="4"/>
      <c r="LY194" s="4"/>
      <c r="LZ194" s="4"/>
      <c r="MA194" s="4"/>
      <c r="MB194" s="4"/>
      <c r="MC194" s="4"/>
      <c r="MD194" s="4"/>
      <c r="ME194" s="4"/>
      <c r="MF194" s="4"/>
      <c r="MG194" s="4"/>
      <c r="MH194" s="4"/>
      <c r="MI194" s="4"/>
      <c r="MJ194" s="4"/>
      <c r="MK194" s="4"/>
      <c r="ML194" s="4"/>
      <c r="MM194" s="4"/>
      <c r="MN194" s="4"/>
      <c r="MO194" s="4"/>
      <c r="MP194" s="4"/>
      <c r="MQ194" s="4"/>
      <c r="MR194" s="4"/>
      <c r="MS194" s="4"/>
      <c r="MT194" s="4"/>
      <c r="MU194" s="4"/>
      <c r="MV194" s="4"/>
      <c r="MW194" s="4"/>
      <c r="MX194" s="4"/>
      <c r="MY194" s="4"/>
      <c r="MZ194" s="4"/>
      <c r="NA194" s="4"/>
      <c r="NB194" s="4"/>
      <c r="NC194" s="4"/>
      <c r="ND194" s="4"/>
      <c r="NE194" s="4"/>
      <c r="NF194" s="4"/>
      <c r="NG194" s="4"/>
      <c r="NH194" s="4"/>
      <c r="NI194" s="4"/>
      <c r="NJ194" s="4"/>
      <c r="NK194" s="4"/>
      <c r="NL194" s="4"/>
      <c r="NM194" s="4"/>
      <c r="NN194" s="4"/>
      <c r="NO194" s="4"/>
      <c r="NP194" s="4"/>
      <c r="NQ194" s="4"/>
      <c r="NR194" s="4"/>
      <c r="NS194" s="4"/>
      <c r="NT194" s="4"/>
      <c r="NU194" s="4"/>
      <c r="NV194" s="4"/>
      <c r="NW194" s="4"/>
      <c r="NX194" s="4"/>
      <c r="NY194" s="4"/>
      <c r="NZ194" s="4"/>
      <c r="OA194" s="4"/>
      <c r="OB194" s="4"/>
      <c r="OC194" s="4"/>
      <c r="OD194" s="4"/>
      <c r="OE194" s="4"/>
      <c r="OF194" s="4"/>
      <c r="OG194" s="4"/>
      <c r="OH194" s="4"/>
      <c r="OI194" s="4"/>
      <c r="OJ194" s="4"/>
      <c r="OK194" s="4"/>
      <c r="OL194" s="4"/>
      <c r="OM194" s="4"/>
      <c r="ON194" s="4"/>
      <c r="OO194" s="4"/>
      <c r="OP194" s="4"/>
      <c r="OQ194" s="4"/>
      <c r="OR194" s="4"/>
      <c r="OS194" s="4"/>
      <c r="OT194" s="4"/>
      <c r="OU194" s="4"/>
      <c r="OV194" s="4"/>
      <c r="OW194" s="4"/>
      <c r="OX194" s="4"/>
      <c r="OY194" s="4"/>
      <c r="OZ194" s="4"/>
      <c r="PA194" s="4"/>
      <c r="PB194" s="4"/>
      <c r="PC194" s="4"/>
      <c r="PD194" s="4"/>
      <c r="PE194" s="4"/>
      <c r="PF194" s="4"/>
      <c r="PG194" s="4"/>
      <c r="PH194" s="4"/>
      <c r="PI194" s="4"/>
      <c r="PJ194" s="4"/>
      <c r="PK194" s="4"/>
      <c r="PL194" s="4"/>
      <c r="PM194" s="4"/>
      <c r="PN194" s="4"/>
      <c r="PO194" s="4"/>
      <c r="PP194" s="4"/>
      <c r="PQ194" s="4"/>
      <c r="PR194" s="4"/>
      <c r="PS194" s="4"/>
      <c r="PT194" s="4"/>
      <c r="PU194" s="4"/>
      <c r="PV194" s="4"/>
      <c r="PW194" s="4"/>
      <c r="PX194" s="4"/>
      <c r="PY194" s="4"/>
      <c r="PZ194" s="4"/>
      <c r="QA194" s="4"/>
      <c r="QB194" s="4"/>
      <c r="QC194" s="4"/>
      <c r="QD194" s="4"/>
      <c r="QE194" s="4"/>
      <c r="QF194" s="4"/>
      <c r="QG194" s="4"/>
      <c r="QH194" s="4"/>
      <c r="QI194" s="4"/>
      <c r="QJ194" s="4"/>
      <c r="QK194" s="4"/>
      <c r="QL194" s="4"/>
      <c r="QM194" s="4"/>
      <c r="QN194" s="4"/>
      <c r="QO194" s="4"/>
      <c r="QP194" s="4"/>
      <c r="QQ194" s="4"/>
      <c r="QR194" s="4"/>
      <c r="QS194" s="4"/>
      <c r="QT194" s="4"/>
      <c r="QU194" s="4"/>
      <c r="QV194" s="4"/>
      <c r="QW194" s="4"/>
      <c r="QX194" s="4"/>
      <c r="QY194" s="4"/>
      <c r="QZ194" s="4"/>
      <c r="RA194" s="4"/>
      <c r="RB194" s="4"/>
      <c r="RC194" s="4"/>
      <c r="RD194" s="4"/>
      <c r="RE194" s="4"/>
      <c r="RF194" s="4"/>
      <c r="RG194" s="4"/>
      <c r="RH194" s="4"/>
      <c r="RI194" s="4"/>
      <c r="RJ194" s="4"/>
      <c r="RK194" s="4"/>
      <c r="RL194" s="4"/>
      <c r="RM194" s="4"/>
      <c r="RN194" s="4"/>
      <c r="RO194" s="4"/>
      <c r="RP194" s="4"/>
      <c r="RQ194" s="4"/>
      <c r="RR194" s="4"/>
      <c r="RS194" s="4"/>
      <c r="RT194" s="4"/>
      <c r="RU194" s="4"/>
      <c r="RV194" s="4"/>
      <c r="RW194" s="4"/>
      <c r="RX194" s="4"/>
      <c r="RY194" s="4"/>
      <c r="RZ194" s="4"/>
      <c r="SA194" s="4"/>
      <c r="SB194" s="4"/>
      <c r="SC194" s="4"/>
      <c r="SD194" s="4"/>
      <c r="SE194" s="4"/>
      <c r="SF194" s="4"/>
      <c r="SG194" s="4"/>
      <c r="SH194" s="4"/>
      <c r="SI194" s="4"/>
      <c r="SJ194" s="4"/>
      <c r="SK194" s="4"/>
      <c r="SL194" s="4"/>
      <c r="SM194" s="4"/>
      <c r="SN194" s="4"/>
      <c r="SO194" s="4"/>
      <c r="SP194" s="4"/>
      <c r="SQ194" s="4"/>
      <c r="SR194" s="4"/>
      <c r="SS194" s="4"/>
      <c r="ST194" s="4"/>
      <c r="SU194" s="4"/>
      <c r="SV194" s="4"/>
      <c r="SW194" s="4"/>
      <c r="SX194" s="4"/>
      <c r="SY194" s="4"/>
      <c r="SZ194" s="4"/>
      <c r="TA194" s="4"/>
      <c r="TB194" s="4"/>
      <c r="TC194" s="4"/>
      <c r="TD194" s="4"/>
      <c r="TE194" s="4"/>
      <c r="TF194" s="4"/>
      <c r="TG194" s="4"/>
      <c r="TH194" s="4"/>
      <c r="TI194" s="4"/>
      <c r="TJ194" s="4"/>
      <c r="TK194" s="4"/>
      <c r="TL194" s="4"/>
      <c r="TM194" s="4"/>
      <c r="TN194" s="4"/>
      <c r="TO194" s="4"/>
      <c r="TP194" s="4"/>
      <c r="TQ194" s="4"/>
      <c r="TR194" s="4"/>
      <c r="TS194" s="4"/>
      <c r="TT194" s="4"/>
      <c r="TU194" s="4"/>
      <c r="TV194" s="4"/>
      <c r="TW194" s="4"/>
      <c r="TX194" s="4"/>
      <c r="TY194" s="4"/>
      <c r="TZ194" s="4"/>
      <c r="UA194" s="4"/>
      <c r="UB194" s="4"/>
      <c r="UC194" s="4"/>
      <c r="UD194" s="4"/>
      <c r="UE194" s="4"/>
      <c r="UF194" s="4"/>
      <c r="UG194" s="4"/>
      <c r="UH194" s="4"/>
      <c r="UI194" s="4"/>
      <c r="UJ194" s="4"/>
      <c r="UK194" s="4"/>
      <c r="UL194" s="4"/>
      <c r="UM194" s="4"/>
      <c r="UN194" s="4"/>
      <c r="UO194" s="4"/>
      <c r="UP194" s="4"/>
      <c r="UQ194" s="4"/>
      <c r="UR194" s="4"/>
      <c r="US194" s="4"/>
      <c r="UT194" s="4"/>
      <c r="UU194" s="4"/>
      <c r="UV194" s="4"/>
      <c r="UW194" s="4"/>
      <c r="UX194" s="4"/>
      <c r="UY194" s="4"/>
      <c r="UZ194" s="4"/>
      <c r="VA194" s="4"/>
      <c r="VB194" s="4"/>
      <c r="VC194" s="4"/>
      <c r="VD194" s="4"/>
      <c r="VE194" s="4"/>
      <c r="VF194" s="4"/>
      <c r="VG194" s="4"/>
      <c r="VH194" s="4"/>
      <c r="VI194" s="4"/>
      <c r="VJ194" s="4"/>
      <c r="VK194" s="4"/>
      <c r="VL194" s="4"/>
      <c r="VM194" s="4"/>
      <c r="VN194" s="4"/>
    </row>
    <row r="195" spans="14:586"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/>
      <c r="JE195" s="4"/>
      <c r="JF195" s="4"/>
      <c r="JG195" s="4"/>
      <c r="JH195" s="4"/>
      <c r="JI195" s="4"/>
      <c r="JJ195" s="4"/>
      <c r="JK195" s="4"/>
      <c r="JL195" s="4"/>
      <c r="JM195" s="4"/>
      <c r="JN195" s="4"/>
      <c r="JO195" s="4"/>
      <c r="JP195" s="4"/>
      <c r="JQ195" s="4"/>
      <c r="JR195" s="4"/>
      <c r="JS195" s="4"/>
      <c r="JT195" s="4"/>
      <c r="JU195" s="4"/>
      <c r="JV195" s="4"/>
      <c r="JW195" s="4"/>
      <c r="JX195" s="4"/>
      <c r="JY195" s="4"/>
      <c r="JZ195" s="4"/>
      <c r="KA195" s="4"/>
      <c r="KB195" s="4"/>
      <c r="KC195" s="4"/>
      <c r="KD195" s="4"/>
      <c r="KE195" s="4"/>
      <c r="KF195" s="4"/>
      <c r="KG195" s="4"/>
      <c r="KH195" s="4"/>
      <c r="KI195" s="4"/>
      <c r="KJ195" s="4"/>
      <c r="KK195" s="4"/>
      <c r="KL195" s="4"/>
      <c r="KM195" s="4"/>
      <c r="KN195" s="4"/>
      <c r="KO195" s="4"/>
      <c r="KP195" s="4"/>
      <c r="KQ195" s="4"/>
      <c r="KR195" s="4"/>
      <c r="KS195" s="4"/>
      <c r="KT195" s="4"/>
      <c r="KU195" s="4"/>
      <c r="KV195" s="4"/>
      <c r="KW195" s="4"/>
      <c r="KX195" s="4"/>
      <c r="KY195" s="4"/>
      <c r="KZ195" s="4"/>
      <c r="LA195" s="4"/>
      <c r="LB195" s="4"/>
      <c r="LC195" s="4"/>
      <c r="LD195" s="4"/>
      <c r="LE195" s="4"/>
      <c r="LF195" s="4"/>
      <c r="LG195" s="4"/>
      <c r="LH195" s="4"/>
      <c r="LI195" s="4"/>
      <c r="LJ195" s="4"/>
      <c r="LK195" s="4"/>
      <c r="LL195" s="4"/>
      <c r="LM195" s="4"/>
      <c r="LN195" s="4"/>
      <c r="LO195" s="4"/>
      <c r="LP195" s="4"/>
      <c r="LQ195" s="4"/>
      <c r="LR195" s="4"/>
      <c r="LS195" s="4"/>
      <c r="LT195" s="4"/>
      <c r="LU195" s="4"/>
      <c r="LV195" s="4"/>
      <c r="LW195" s="4"/>
      <c r="LX195" s="4"/>
      <c r="LY195" s="4"/>
      <c r="LZ195" s="4"/>
      <c r="MA195" s="4"/>
      <c r="MB195" s="4"/>
      <c r="MC195" s="4"/>
      <c r="MD195" s="4"/>
      <c r="ME195" s="4"/>
      <c r="MF195" s="4"/>
      <c r="MG195" s="4"/>
      <c r="MH195" s="4"/>
      <c r="MI195" s="4"/>
      <c r="MJ195" s="4"/>
      <c r="MK195" s="4"/>
      <c r="ML195" s="4"/>
      <c r="MM195" s="4"/>
      <c r="MN195" s="4"/>
      <c r="MO195" s="4"/>
      <c r="MP195" s="4"/>
      <c r="MQ195" s="4"/>
      <c r="MR195" s="4"/>
      <c r="MS195" s="4"/>
      <c r="MT195" s="4"/>
      <c r="MU195" s="4"/>
      <c r="MV195" s="4"/>
      <c r="MW195" s="4"/>
      <c r="MX195" s="4"/>
      <c r="MY195" s="4"/>
      <c r="MZ195" s="4"/>
      <c r="NA195" s="4"/>
      <c r="NB195" s="4"/>
      <c r="NC195" s="4"/>
      <c r="ND195" s="4"/>
      <c r="NE195" s="4"/>
      <c r="NF195" s="4"/>
      <c r="NG195" s="4"/>
      <c r="NH195" s="4"/>
      <c r="NI195" s="4"/>
      <c r="NJ195" s="4"/>
      <c r="NK195" s="4"/>
      <c r="NL195" s="4"/>
      <c r="NM195" s="4"/>
      <c r="NN195" s="4"/>
      <c r="NO195" s="4"/>
      <c r="NP195" s="4"/>
      <c r="NQ195" s="4"/>
      <c r="NR195" s="4"/>
      <c r="NS195" s="4"/>
      <c r="NT195" s="4"/>
      <c r="NU195" s="4"/>
      <c r="NV195" s="4"/>
      <c r="NW195" s="4"/>
      <c r="NX195" s="4"/>
      <c r="NY195" s="4"/>
      <c r="NZ195" s="4"/>
      <c r="OA195" s="4"/>
      <c r="OB195" s="4"/>
      <c r="OC195" s="4"/>
      <c r="OD195" s="4"/>
      <c r="OE195" s="4"/>
      <c r="OF195" s="4"/>
      <c r="OG195" s="4"/>
      <c r="OH195" s="4"/>
      <c r="OI195" s="4"/>
      <c r="OJ195" s="4"/>
      <c r="OK195" s="4"/>
      <c r="OL195" s="4"/>
      <c r="OM195" s="4"/>
      <c r="ON195" s="4"/>
      <c r="OO195" s="4"/>
      <c r="OP195" s="4"/>
      <c r="OQ195" s="4"/>
      <c r="OR195" s="4"/>
      <c r="OS195" s="4"/>
      <c r="OT195" s="4"/>
      <c r="OU195" s="4"/>
      <c r="OV195" s="4"/>
      <c r="OW195" s="4"/>
      <c r="OX195" s="4"/>
      <c r="OY195" s="4"/>
      <c r="OZ195" s="4"/>
      <c r="PA195" s="4"/>
      <c r="PB195" s="4"/>
      <c r="PC195" s="4"/>
      <c r="PD195" s="4"/>
      <c r="PE195" s="4"/>
      <c r="PF195" s="4"/>
      <c r="PG195" s="4"/>
      <c r="PH195" s="4"/>
      <c r="PI195" s="4"/>
      <c r="PJ195" s="4"/>
      <c r="PK195" s="4"/>
      <c r="PL195" s="4"/>
      <c r="PM195" s="4"/>
      <c r="PN195" s="4"/>
      <c r="PO195" s="4"/>
      <c r="PP195" s="4"/>
      <c r="PQ195" s="4"/>
      <c r="PR195" s="4"/>
      <c r="PS195" s="4"/>
      <c r="PT195" s="4"/>
      <c r="PU195" s="4"/>
      <c r="PV195" s="4"/>
      <c r="PW195" s="4"/>
      <c r="PX195" s="4"/>
      <c r="PY195" s="4"/>
      <c r="PZ195" s="4"/>
      <c r="QA195" s="4"/>
      <c r="QB195" s="4"/>
      <c r="QC195" s="4"/>
      <c r="QD195" s="4"/>
      <c r="QE195" s="4"/>
      <c r="QF195" s="4"/>
      <c r="QG195" s="4"/>
      <c r="QH195" s="4"/>
      <c r="QI195" s="4"/>
      <c r="QJ195" s="4"/>
      <c r="QK195" s="4"/>
      <c r="QL195" s="4"/>
      <c r="QM195" s="4"/>
      <c r="QN195" s="4"/>
      <c r="QO195" s="4"/>
      <c r="QP195" s="4"/>
      <c r="QQ195" s="4"/>
      <c r="QR195" s="4"/>
      <c r="QS195" s="4"/>
      <c r="QT195" s="4"/>
      <c r="QU195" s="4"/>
      <c r="QV195" s="4"/>
      <c r="QW195" s="4"/>
      <c r="QX195" s="4"/>
      <c r="QY195" s="4"/>
      <c r="QZ195" s="4"/>
      <c r="RA195" s="4"/>
      <c r="RB195" s="4"/>
      <c r="RC195" s="4"/>
      <c r="RD195" s="4"/>
      <c r="RE195" s="4"/>
      <c r="RF195" s="4"/>
      <c r="RG195" s="4"/>
      <c r="RH195" s="4"/>
      <c r="RI195" s="4"/>
      <c r="RJ195" s="4"/>
      <c r="RK195" s="4"/>
      <c r="RL195" s="4"/>
      <c r="RM195" s="4"/>
      <c r="RN195" s="4"/>
      <c r="RO195" s="4"/>
      <c r="RP195" s="4"/>
      <c r="RQ195" s="4"/>
      <c r="RR195" s="4"/>
      <c r="RS195" s="4"/>
      <c r="RT195" s="4"/>
      <c r="RU195" s="4"/>
      <c r="RV195" s="4"/>
      <c r="RW195" s="4"/>
      <c r="RX195" s="4"/>
      <c r="RY195" s="4"/>
      <c r="RZ195" s="4"/>
      <c r="SA195" s="4"/>
      <c r="SB195" s="4"/>
      <c r="SC195" s="4"/>
      <c r="SD195" s="4"/>
      <c r="SE195" s="4"/>
      <c r="SF195" s="4"/>
      <c r="SG195" s="4"/>
      <c r="SH195" s="4"/>
      <c r="SI195" s="4"/>
      <c r="SJ195" s="4"/>
      <c r="SK195" s="4"/>
      <c r="SL195" s="4"/>
      <c r="SM195" s="4"/>
      <c r="SN195" s="4"/>
      <c r="SO195" s="4"/>
      <c r="SP195" s="4"/>
      <c r="SQ195" s="4"/>
      <c r="SR195" s="4"/>
      <c r="SS195" s="4"/>
      <c r="ST195" s="4"/>
      <c r="SU195" s="4"/>
      <c r="SV195" s="4"/>
      <c r="SW195" s="4"/>
      <c r="SX195" s="4"/>
      <c r="SY195" s="4"/>
      <c r="SZ195" s="4"/>
      <c r="TA195" s="4"/>
      <c r="TB195" s="4"/>
      <c r="TC195" s="4"/>
      <c r="TD195" s="4"/>
      <c r="TE195" s="4"/>
      <c r="TF195" s="4"/>
      <c r="TG195" s="4"/>
      <c r="TH195" s="4"/>
      <c r="TI195" s="4"/>
      <c r="TJ195" s="4"/>
      <c r="TK195" s="4"/>
      <c r="TL195" s="4"/>
      <c r="TM195" s="4"/>
      <c r="TN195" s="4"/>
      <c r="TO195" s="4"/>
      <c r="TP195" s="4"/>
      <c r="TQ195" s="4"/>
      <c r="TR195" s="4"/>
      <c r="TS195" s="4"/>
      <c r="TT195" s="4"/>
      <c r="TU195" s="4"/>
      <c r="TV195" s="4"/>
      <c r="TW195" s="4"/>
      <c r="TX195" s="4"/>
      <c r="TY195" s="4"/>
      <c r="TZ195" s="4"/>
      <c r="UA195" s="4"/>
      <c r="UB195" s="4"/>
      <c r="UC195" s="4"/>
      <c r="UD195" s="4"/>
      <c r="UE195" s="4"/>
      <c r="UF195" s="4"/>
      <c r="UG195" s="4"/>
      <c r="UH195" s="4"/>
      <c r="UI195" s="4"/>
      <c r="UJ195" s="4"/>
      <c r="UK195" s="4"/>
      <c r="UL195" s="4"/>
      <c r="UM195" s="4"/>
      <c r="UN195" s="4"/>
      <c r="UO195" s="4"/>
      <c r="UP195" s="4"/>
      <c r="UQ195" s="4"/>
      <c r="UR195" s="4"/>
      <c r="US195" s="4"/>
      <c r="UT195" s="4"/>
      <c r="UU195" s="4"/>
      <c r="UV195" s="4"/>
      <c r="UW195" s="4"/>
      <c r="UX195" s="4"/>
      <c r="UY195" s="4"/>
      <c r="UZ195" s="4"/>
      <c r="VA195" s="4"/>
      <c r="VB195" s="4"/>
      <c r="VC195" s="4"/>
      <c r="VD195" s="4"/>
      <c r="VE195" s="4"/>
      <c r="VF195" s="4"/>
      <c r="VG195" s="4"/>
      <c r="VH195" s="4"/>
      <c r="VI195" s="4"/>
      <c r="VJ195" s="4"/>
      <c r="VK195" s="4"/>
      <c r="VL195" s="4"/>
      <c r="VM195" s="4"/>
      <c r="VN195" s="4"/>
    </row>
    <row r="196" spans="14:586"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/>
      <c r="JE196" s="4"/>
      <c r="JF196" s="4"/>
      <c r="JG196" s="4"/>
      <c r="JH196" s="4"/>
      <c r="JI196" s="4"/>
      <c r="JJ196" s="4"/>
      <c r="JK196" s="4"/>
      <c r="JL196" s="4"/>
      <c r="JM196" s="4"/>
      <c r="JN196" s="4"/>
      <c r="JO196" s="4"/>
      <c r="JP196" s="4"/>
      <c r="JQ196" s="4"/>
      <c r="JR196" s="4"/>
      <c r="JS196" s="4"/>
      <c r="JT196" s="4"/>
      <c r="JU196" s="4"/>
      <c r="JV196" s="4"/>
      <c r="JW196" s="4"/>
      <c r="JX196" s="4"/>
      <c r="JY196" s="4"/>
      <c r="JZ196" s="4"/>
      <c r="KA196" s="4"/>
      <c r="KB196" s="4"/>
      <c r="KC196" s="4"/>
      <c r="KD196" s="4"/>
      <c r="KE196" s="4"/>
      <c r="KF196" s="4"/>
      <c r="KG196" s="4"/>
      <c r="KH196" s="4"/>
      <c r="KI196" s="4"/>
      <c r="KJ196" s="4"/>
      <c r="KK196" s="4"/>
      <c r="KL196" s="4"/>
      <c r="KM196" s="4"/>
      <c r="KN196" s="4"/>
      <c r="KO196" s="4"/>
      <c r="KP196" s="4"/>
      <c r="KQ196" s="4"/>
      <c r="KR196" s="4"/>
      <c r="KS196" s="4"/>
      <c r="KT196" s="4"/>
      <c r="KU196" s="4"/>
      <c r="KV196" s="4"/>
      <c r="KW196" s="4"/>
      <c r="KX196" s="4"/>
      <c r="KY196" s="4"/>
      <c r="KZ196" s="4"/>
      <c r="LA196" s="4"/>
      <c r="LB196" s="4"/>
      <c r="LC196" s="4"/>
      <c r="LD196" s="4"/>
      <c r="LE196" s="4"/>
      <c r="LF196" s="4"/>
      <c r="LG196" s="4"/>
      <c r="LH196" s="4"/>
      <c r="LI196" s="4"/>
      <c r="LJ196" s="4"/>
      <c r="LK196" s="4"/>
      <c r="LL196" s="4"/>
      <c r="LM196" s="4"/>
      <c r="LN196" s="4"/>
      <c r="LO196" s="4"/>
      <c r="LP196" s="4"/>
      <c r="LQ196" s="4"/>
      <c r="LR196" s="4"/>
      <c r="LS196" s="4"/>
      <c r="LT196" s="4"/>
      <c r="LU196" s="4"/>
      <c r="LV196" s="4"/>
      <c r="LW196" s="4"/>
      <c r="LX196" s="4"/>
      <c r="LY196" s="4"/>
      <c r="LZ196" s="4"/>
      <c r="MA196" s="4"/>
      <c r="MB196" s="4"/>
      <c r="MC196" s="4"/>
      <c r="MD196" s="4"/>
      <c r="ME196" s="4"/>
      <c r="MF196" s="4"/>
      <c r="MG196" s="4"/>
      <c r="MH196" s="4"/>
      <c r="MI196" s="4"/>
      <c r="MJ196" s="4"/>
      <c r="MK196" s="4"/>
      <c r="ML196" s="4"/>
      <c r="MM196" s="4"/>
      <c r="MN196" s="4"/>
      <c r="MO196" s="4"/>
      <c r="MP196" s="4"/>
      <c r="MQ196" s="4"/>
      <c r="MR196" s="4"/>
      <c r="MS196" s="4"/>
      <c r="MT196" s="4"/>
      <c r="MU196" s="4"/>
      <c r="MV196" s="4"/>
      <c r="MW196" s="4"/>
      <c r="MX196" s="4"/>
      <c r="MY196" s="4"/>
      <c r="MZ196" s="4"/>
      <c r="NA196" s="4"/>
      <c r="NB196" s="4"/>
      <c r="NC196" s="4"/>
      <c r="ND196" s="4"/>
      <c r="NE196" s="4"/>
      <c r="NF196" s="4"/>
      <c r="NG196" s="4"/>
      <c r="NH196" s="4"/>
      <c r="NI196" s="4"/>
      <c r="NJ196" s="4"/>
      <c r="NK196" s="4"/>
      <c r="NL196" s="4"/>
      <c r="NM196" s="4"/>
      <c r="NN196" s="4"/>
      <c r="NO196" s="4"/>
      <c r="NP196" s="4"/>
      <c r="NQ196" s="4"/>
      <c r="NR196" s="4"/>
      <c r="NS196" s="4"/>
      <c r="NT196" s="4"/>
      <c r="NU196" s="4"/>
      <c r="NV196" s="4"/>
      <c r="NW196" s="4"/>
      <c r="NX196" s="4"/>
      <c r="NY196" s="4"/>
      <c r="NZ196" s="4"/>
      <c r="OA196" s="4"/>
      <c r="OB196" s="4"/>
      <c r="OC196" s="4"/>
      <c r="OD196" s="4"/>
      <c r="OE196" s="4"/>
      <c r="OF196" s="4"/>
      <c r="OG196" s="4"/>
      <c r="OH196" s="4"/>
      <c r="OI196" s="4"/>
      <c r="OJ196" s="4"/>
      <c r="OK196" s="4"/>
      <c r="OL196" s="4"/>
      <c r="OM196" s="4"/>
      <c r="ON196" s="4"/>
      <c r="OO196" s="4"/>
      <c r="OP196" s="4"/>
      <c r="OQ196" s="4"/>
      <c r="OR196" s="4"/>
      <c r="OS196" s="4"/>
      <c r="OT196" s="4"/>
      <c r="OU196" s="4"/>
      <c r="OV196" s="4"/>
      <c r="OW196" s="4"/>
      <c r="OX196" s="4"/>
      <c r="OY196" s="4"/>
      <c r="OZ196" s="4"/>
      <c r="PA196" s="4"/>
      <c r="PB196" s="4"/>
      <c r="PC196" s="4"/>
      <c r="PD196" s="4"/>
      <c r="PE196" s="4"/>
      <c r="PF196" s="4"/>
      <c r="PG196" s="4"/>
      <c r="PH196" s="4"/>
      <c r="PI196" s="4"/>
      <c r="PJ196" s="4"/>
      <c r="PK196" s="4"/>
      <c r="PL196" s="4"/>
      <c r="PM196" s="4"/>
      <c r="PN196" s="4"/>
      <c r="PO196" s="4"/>
      <c r="PP196" s="4"/>
      <c r="PQ196" s="4"/>
      <c r="PR196" s="4"/>
      <c r="PS196" s="4"/>
      <c r="PT196" s="4"/>
      <c r="PU196" s="4"/>
      <c r="PV196" s="4"/>
      <c r="PW196" s="4"/>
      <c r="PX196" s="4"/>
      <c r="PY196" s="4"/>
      <c r="PZ196" s="4"/>
      <c r="QA196" s="4"/>
      <c r="QB196" s="4"/>
      <c r="QC196" s="4"/>
      <c r="QD196" s="4"/>
      <c r="QE196" s="4"/>
      <c r="QF196" s="4"/>
      <c r="QG196" s="4"/>
      <c r="QH196" s="4"/>
      <c r="QI196" s="4"/>
      <c r="QJ196" s="4"/>
      <c r="QK196" s="4"/>
      <c r="QL196" s="4"/>
      <c r="QM196" s="4"/>
      <c r="QN196" s="4"/>
      <c r="QO196" s="4"/>
      <c r="QP196" s="4"/>
      <c r="QQ196" s="4"/>
      <c r="QR196" s="4"/>
      <c r="QS196" s="4"/>
      <c r="QT196" s="4"/>
      <c r="QU196" s="4"/>
      <c r="QV196" s="4"/>
      <c r="QW196" s="4"/>
      <c r="QX196" s="4"/>
      <c r="QY196" s="4"/>
      <c r="QZ196" s="4"/>
      <c r="RA196" s="4"/>
      <c r="RB196" s="4"/>
      <c r="RC196" s="4"/>
      <c r="RD196" s="4"/>
      <c r="RE196" s="4"/>
      <c r="RF196" s="4"/>
      <c r="RG196" s="4"/>
      <c r="RH196" s="4"/>
      <c r="RI196" s="4"/>
      <c r="RJ196" s="4"/>
      <c r="RK196" s="4"/>
      <c r="RL196" s="4"/>
      <c r="RM196" s="4"/>
      <c r="RN196" s="4"/>
      <c r="RO196" s="4"/>
      <c r="RP196" s="4"/>
      <c r="RQ196" s="4"/>
      <c r="RR196" s="4"/>
      <c r="RS196" s="4"/>
      <c r="RT196" s="4"/>
      <c r="RU196" s="4"/>
      <c r="RV196" s="4"/>
      <c r="RW196" s="4"/>
      <c r="RX196" s="4"/>
      <c r="RY196" s="4"/>
      <c r="RZ196" s="4"/>
      <c r="SA196" s="4"/>
      <c r="SB196" s="4"/>
      <c r="SC196" s="4"/>
      <c r="SD196" s="4"/>
      <c r="SE196" s="4"/>
      <c r="SF196" s="4"/>
      <c r="SG196" s="4"/>
      <c r="SH196" s="4"/>
      <c r="SI196" s="4"/>
      <c r="SJ196" s="4"/>
      <c r="SK196" s="4"/>
      <c r="SL196" s="4"/>
      <c r="SM196" s="4"/>
      <c r="SN196" s="4"/>
      <c r="SO196" s="4"/>
      <c r="SP196" s="4"/>
      <c r="SQ196" s="4"/>
      <c r="SR196" s="4"/>
      <c r="SS196" s="4"/>
      <c r="ST196" s="4"/>
      <c r="SU196" s="4"/>
      <c r="SV196" s="4"/>
      <c r="SW196" s="4"/>
      <c r="SX196" s="4"/>
      <c r="SY196" s="4"/>
      <c r="SZ196" s="4"/>
      <c r="TA196" s="4"/>
      <c r="TB196" s="4"/>
      <c r="TC196" s="4"/>
      <c r="TD196" s="4"/>
      <c r="TE196" s="4"/>
      <c r="TF196" s="4"/>
      <c r="TG196" s="4"/>
      <c r="TH196" s="4"/>
      <c r="TI196" s="4"/>
      <c r="TJ196" s="4"/>
      <c r="TK196" s="4"/>
      <c r="TL196" s="4"/>
      <c r="TM196" s="4"/>
      <c r="TN196" s="4"/>
      <c r="TO196" s="4"/>
      <c r="TP196" s="4"/>
      <c r="TQ196" s="4"/>
      <c r="TR196" s="4"/>
      <c r="TS196" s="4"/>
      <c r="TT196" s="4"/>
      <c r="TU196" s="4"/>
      <c r="TV196" s="4"/>
      <c r="TW196" s="4"/>
      <c r="TX196" s="4"/>
      <c r="TY196" s="4"/>
      <c r="TZ196" s="4"/>
      <c r="UA196" s="4"/>
      <c r="UB196" s="4"/>
      <c r="UC196" s="4"/>
      <c r="UD196" s="4"/>
      <c r="UE196" s="4"/>
      <c r="UF196" s="4"/>
      <c r="UG196" s="4"/>
      <c r="UH196" s="4"/>
      <c r="UI196" s="4"/>
      <c r="UJ196" s="4"/>
      <c r="UK196" s="4"/>
      <c r="UL196" s="4"/>
      <c r="UM196" s="4"/>
      <c r="UN196" s="4"/>
      <c r="UO196" s="4"/>
      <c r="UP196" s="4"/>
      <c r="UQ196" s="4"/>
      <c r="UR196" s="4"/>
      <c r="US196" s="4"/>
      <c r="UT196" s="4"/>
      <c r="UU196" s="4"/>
      <c r="UV196" s="4"/>
      <c r="UW196" s="4"/>
      <c r="UX196" s="4"/>
      <c r="UY196" s="4"/>
      <c r="UZ196" s="4"/>
      <c r="VA196" s="4"/>
      <c r="VB196" s="4"/>
      <c r="VC196" s="4"/>
      <c r="VD196" s="4"/>
      <c r="VE196" s="4"/>
      <c r="VF196" s="4"/>
      <c r="VG196" s="4"/>
      <c r="VH196" s="4"/>
      <c r="VI196" s="4"/>
      <c r="VJ196" s="4"/>
      <c r="VK196" s="4"/>
      <c r="VL196" s="4"/>
      <c r="VM196" s="4"/>
      <c r="VN196" s="4"/>
    </row>
    <row r="197" spans="14:586"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/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4"/>
      <c r="JR197" s="4"/>
      <c r="JS197" s="4"/>
      <c r="JT197" s="4"/>
      <c r="JU197" s="4"/>
      <c r="JV197" s="4"/>
      <c r="JW197" s="4"/>
      <c r="JX197" s="4"/>
      <c r="JY197" s="4"/>
      <c r="JZ197" s="4"/>
      <c r="KA197" s="4"/>
      <c r="KB197" s="4"/>
      <c r="KC197" s="4"/>
      <c r="KD197" s="4"/>
      <c r="KE197" s="4"/>
      <c r="KF197" s="4"/>
      <c r="KG197" s="4"/>
      <c r="KH197" s="4"/>
      <c r="KI197" s="4"/>
      <c r="KJ197" s="4"/>
      <c r="KK197" s="4"/>
      <c r="KL197" s="4"/>
      <c r="KM197" s="4"/>
      <c r="KN197" s="4"/>
      <c r="KO197" s="4"/>
      <c r="KP197" s="4"/>
      <c r="KQ197" s="4"/>
      <c r="KR197" s="4"/>
      <c r="KS197" s="4"/>
      <c r="KT197" s="4"/>
      <c r="KU197" s="4"/>
      <c r="KV197" s="4"/>
      <c r="KW197" s="4"/>
      <c r="KX197" s="4"/>
      <c r="KY197" s="4"/>
      <c r="KZ197" s="4"/>
      <c r="LA197" s="4"/>
      <c r="LB197" s="4"/>
      <c r="LC197" s="4"/>
      <c r="LD197" s="4"/>
      <c r="LE197" s="4"/>
      <c r="LF197" s="4"/>
      <c r="LG197" s="4"/>
      <c r="LH197" s="4"/>
      <c r="LI197" s="4"/>
      <c r="LJ197" s="4"/>
      <c r="LK197" s="4"/>
      <c r="LL197" s="4"/>
      <c r="LM197" s="4"/>
      <c r="LN197" s="4"/>
      <c r="LO197" s="4"/>
      <c r="LP197" s="4"/>
      <c r="LQ197" s="4"/>
      <c r="LR197" s="4"/>
      <c r="LS197" s="4"/>
      <c r="LT197" s="4"/>
      <c r="LU197" s="4"/>
      <c r="LV197" s="4"/>
      <c r="LW197" s="4"/>
      <c r="LX197" s="4"/>
      <c r="LY197" s="4"/>
      <c r="LZ197" s="4"/>
      <c r="MA197" s="4"/>
      <c r="MB197" s="4"/>
      <c r="MC197" s="4"/>
      <c r="MD197" s="4"/>
      <c r="ME197" s="4"/>
      <c r="MF197" s="4"/>
      <c r="MG197" s="4"/>
      <c r="MH197" s="4"/>
      <c r="MI197" s="4"/>
      <c r="MJ197" s="4"/>
      <c r="MK197" s="4"/>
      <c r="ML197" s="4"/>
      <c r="MM197" s="4"/>
      <c r="MN197" s="4"/>
      <c r="MO197" s="4"/>
      <c r="MP197" s="4"/>
      <c r="MQ197" s="4"/>
      <c r="MR197" s="4"/>
      <c r="MS197" s="4"/>
      <c r="MT197" s="4"/>
      <c r="MU197" s="4"/>
      <c r="MV197" s="4"/>
      <c r="MW197" s="4"/>
      <c r="MX197" s="4"/>
      <c r="MY197" s="4"/>
      <c r="MZ197" s="4"/>
      <c r="NA197" s="4"/>
      <c r="NB197" s="4"/>
      <c r="NC197" s="4"/>
      <c r="ND197" s="4"/>
      <c r="NE197" s="4"/>
      <c r="NF197" s="4"/>
      <c r="NG197" s="4"/>
      <c r="NH197" s="4"/>
      <c r="NI197" s="4"/>
      <c r="NJ197" s="4"/>
      <c r="NK197" s="4"/>
      <c r="NL197" s="4"/>
      <c r="NM197" s="4"/>
      <c r="NN197" s="4"/>
      <c r="NO197" s="4"/>
      <c r="NP197" s="4"/>
      <c r="NQ197" s="4"/>
      <c r="NR197" s="4"/>
      <c r="NS197" s="4"/>
      <c r="NT197" s="4"/>
      <c r="NU197" s="4"/>
      <c r="NV197" s="4"/>
      <c r="NW197" s="4"/>
      <c r="NX197" s="4"/>
      <c r="NY197" s="4"/>
      <c r="NZ197" s="4"/>
      <c r="OA197" s="4"/>
      <c r="OB197" s="4"/>
      <c r="OC197" s="4"/>
      <c r="OD197" s="4"/>
      <c r="OE197" s="4"/>
      <c r="OF197" s="4"/>
      <c r="OG197" s="4"/>
      <c r="OH197" s="4"/>
      <c r="OI197" s="4"/>
      <c r="OJ197" s="4"/>
      <c r="OK197" s="4"/>
      <c r="OL197" s="4"/>
      <c r="OM197" s="4"/>
      <c r="ON197" s="4"/>
      <c r="OO197" s="4"/>
      <c r="OP197" s="4"/>
      <c r="OQ197" s="4"/>
      <c r="OR197" s="4"/>
      <c r="OS197" s="4"/>
      <c r="OT197" s="4"/>
      <c r="OU197" s="4"/>
      <c r="OV197" s="4"/>
      <c r="OW197" s="4"/>
      <c r="OX197" s="4"/>
      <c r="OY197" s="4"/>
      <c r="OZ197" s="4"/>
      <c r="PA197" s="4"/>
      <c r="PB197" s="4"/>
      <c r="PC197" s="4"/>
      <c r="PD197" s="4"/>
      <c r="PE197" s="4"/>
      <c r="PF197" s="4"/>
      <c r="PG197" s="4"/>
      <c r="PH197" s="4"/>
      <c r="PI197" s="4"/>
      <c r="PJ197" s="4"/>
      <c r="PK197" s="4"/>
      <c r="PL197" s="4"/>
      <c r="PM197" s="4"/>
      <c r="PN197" s="4"/>
      <c r="PO197" s="4"/>
      <c r="PP197" s="4"/>
      <c r="PQ197" s="4"/>
      <c r="PR197" s="4"/>
      <c r="PS197" s="4"/>
      <c r="PT197" s="4"/>
      <c r="PU197" s="4"/>
      <c r="PV197" s="4"/>
      <c r="PW197" s="4"/>
      <c r="PX197" s="4"/>
      <c r="PY197" s="4"/>
      <c r="PZ197" s="4"/>
      <c r="QA197" s="4"/>
      <c r="QB197" s="4"/>
      <c r="QC197" s="4"/>
      <c r="QD197" s="4"/>
      <c r="QE197" s="4"/>
      <c r="QF197" s="4"/>
      <c r="QG197" s="4"/>
      <c r="QH197" s="4"/>
      <c r="QI197" s="4"/>
      <c r="QJ197" s="4"/>
      <c r="QK197" s="4"/>
      <c r="QL197" s="4"/>
      <c r="QM197" s="4"/>
      <c r="QN197" s="4"/>
      <c r="QO197" s="4"/>
      <c r="QP197" s="4"/>
      <c r="QQ197" s="4"/>
      <c r="QR197" s="4"/>
      <c r="QS197" s="4"/>
      <c r="QT197" s="4"/>
      <c r="QU197" s="4"/>
      <c r="QV197" s="4"/>
      <c r="QW197" s="4"/>
      <c r="QX197" s="4"/>
      <c r="QY197" s="4"/>
      <c r="QZ197" s="4"/>
      <c r="RA197" s="4"/>
      <c r="RB197" s="4"/>
      <c r="RC197" s="4"/>
      <c r="RD197" s="4"/>
      <c r="RE197" s="4"/>
      <c r="RF197" s="4"/>
      <c r="RG197" s="4"/>
      <c r="RH197" s="4"/>
      <c r="RI197" s="4"/>
      <c r="RJ197" s="4"/>
      <c r="RK197" s="4"/>
      <c r="RL197" s="4"/>
      <c r="RM197" s="4"/>
      <c r="RN197" s="4"/>
      <c r="RO197" s="4"/>
      <c r="RP197" s="4"/>
      <c r="RQ197" s="4"/>
      <c r="RR197" s="4"/>
      <c r="RS197" s="4"/>
      <c r="RT197" s="4"/>
      <c r="RU197" s="4"/>
      <c r="RV197" s="4"/>
      <c r="RW197" s="4"/>
      <c r="RX197" s="4"/>
      <c r="RY197" s="4"/>
      <c r="RZ197" s="4"/>
      <c r="SA197" s="4"/>
      <c r="SB197" s="4"/>
      <c r="SC197" s="4"/>
      <c r="SD197" s="4"/>
      <c r="SE197" s="4"/>
      <c r="SF197" s="4"/>
      <c r="SG197" s="4"/>
      <c r="SH197" s="4"/>
      <c r="SI197" s="4"/>
      <c r="SJ197" s="4"/>
      <c r="SK197" s="4"/>
      <c r="SL197" s="4"/>
      <c r="SM197" s="4"/>
      <c r="SN197" s="4"/>
      <c r="SO197" s="4"/>
      <c r="SP197" s="4"/>
      <c r="SQ197" s="4"/>
      <c r="SR197" s="4"/>
      <c r="SS197" s="4"/>
      <c r="ST197" s="4"/>
      <c r="SU197" s="4"/>
      <c r="SV197" s="4"/>
      <c r="SW197" s="4"/>
      <c r="SX197" s="4"/>
      <c r="SY197" s="4"/>
      <c r="SZ197" s="4"/>
      <c r="TA197" s="4"/>
      <c r="TB197" s="4"/>
      <c r="TC197" s="4"/>
      <c r="TD197" s="4"/>
      <c r="TE197" s="4"/>
      <c r="TF197" s="4"/>
      <c r="TG197" s="4"/>
      <c r="TH197" s="4"/>
      <c r="TI197" s="4"/>
      <c r="TJ197" s="4"/>
      <c r="TK197" s="4"/>
      <c r="TL197" s="4"/>
      <c r="TM197" s="4"/>
      <c r="TN197" s="4"/>
      <c r="TO197" s="4"/>
      <c r="TP197" s="4"/>
      <c r="TQ197" s="4"/>
      <c r="TR197" s="4"/>
      <c r="TS197" s="4"/>
      <c r="TT197" s="4"/>
      <c r="TU197" s="4"/>
      <c r="TV197" s="4"/>
      <c r="TW197" s="4"/>
      <c r="TX197" s="4"/>
      <c r="TY197" s="4"/>
      <c r="TZ197" s="4"/>
      <c r="UA197" s="4"/>
      <c r="UB197" s="4"/>
      <c r="UC197" s="4"/>
      <c r="UD197" s="4"/>
      <c r="UE197" s="4"/>
      <c r="UF197" s="4"/>
      <c r="UG197" s="4"/>
      <c r="UH197" s="4"/>
      <c r="UI197" s="4"/>
      <c r="UJ197" s="4"/>
      <c r="UK197" s="4"/>
      <c r="UL197" s="4"/>
      <c r="UM197" s="4"/>
      <c r="UN197" s="4"/>
      <c r="UO197" s="4"/>
      <c r="UP197" s="4"/>
      <c r="UQ197" s="4"/>
      <c r="UR197" s="4"/>
      <c r="US197" s="4"/>
      <c r="UT197" s="4"/>
      <c r="UU197" s="4"/>
      <c r="UV197" s="4"/>
      <c r="UW197" s="4"/>
      <c r="UX197" s="4"/>
      <c r="UY197" s="4"/>
      <c r="UZ197" s="4"/>
      <c r="VA197" s="4"/>
      <c r="VB197" s="4"/>
      <c r="VC197" s="4"/>
      <c r="VD197" s="4"/>
      <c r="VE197" s="4"/>
      <c r="VF197" s="4"/>
      <c r="VG197" s="4"/>
      <c r="VH197" s="4"/>
      <c r="VI197" s="4"/>
      <c r="VJ197" s="4"/>
      <c r="VK197" s="4"/>
      <c r="VL197" s="4"/>
      <c r="VM197" s="4"/>
      <c r="VN197" s="4"/>
    </row>
    <row r="198" spans="14:586"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/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/>
      <c r="JR198" s="4"/>
      <c r="JS198" s="4"/>
      <c r="JT198" s="4"/>
      <c r="JU198" s="4"/>
      <c r="JV198" s="4"/>
      <c r="JW198" s="4"/>
      <c r="JX198" s="4"/>
      <c r="JY198" s="4"/>
      <c r="JZ198" s="4"/>
      <c r="KA198" s="4"/>
      <c r="KB198" s="4"/>
      <c r="KC198" s="4"/>
      <c r="KD198" s="4"/>
      <c r="KE198" s="4"/>
      <c r="KF198" s="4"/>
      <c r="KG198" s="4"/>
      <c r="KH198" s="4"/>
      <c r="KI198" s="4"/>
      <c r="KJ198" s="4"/>
      <c r="KK198" s="4"/>
      <c r="KL198" s="4"/>
      <c r="KM198" s="4"/>
      <c r="KN198" s="4"/>
      <c r="KO198" s="4"/>
      <c r="KP198" s="4"/>
      <c r="KQ198" s="4"/>
      <c r="KR198" s="4"/>
      <c r="KS198" s="4"/>
      <c r="KT198" s="4"/>
      <c r="KU198" s="4"/>
      <c r="KV198" s="4"/>
      <c r="KW198" s="4"/>
      <c r="KX198" s="4"/>
      <c r="KY198" s="4"/>
      <c r="KZ198" s="4"/>
      <c r="LA198" s="4"/>
      <c r="LB198" s="4"/>
      <c r="LC198" s="4"/>
      <c r="LD198" s="4"/>
      <c r="LE198" s="4"/>
      <c r="LF198" s="4"/>
      <c r="LG198" s="4"/>
      <c r="LH198" s="4"/>
      <c r="LI198" s="4"/>
      <c r="LJ198" s="4"/>
      <c r="LK198" s="4"/>
      <c r="LL198" s="4"/>
      <c r="LM198" s="4"/>
      <c r="LN198" s="4"/>
      <c r="LO198" s="4"/>
      <c r="LP198" s="4"/>
      <c r="LQ198" s="4"/>
      <c r="LR198" s="4"/>
      <c r="LS198" s="4"/>
      <c r="LT198" s="4"/>
      <c r="LU198" s="4"/>
      <c r="LV198" s="4"/>
      <c r="LW198" s="4"/>
      <c r="LX198" s="4"/>
      <c r="LY198" s="4"/>
      <c r="LZ198" s="4"/>
      <c r="MA198" s="4"/>
      <c r="MB198" s="4"/>
      <c r="MC198" s="4"/>
      <c r="MD198" s="4"/>
      <c r="ME198" s="4"/>
      <c r="MF198" s="4"/>
      <c r="MG198" s="4"/>
      <c r="MH198" s="4"/>
      <c r="MI198" s="4"/>
      <c r="MJ198" s="4"/>
      <c r="MK198" s="4"/>
      <c r="ML198" s="4"/>
      <c r="MM198" s="4"/>
      <c r="MN198" s="4"/>
      <c r="MO198" s="4"/>
      <c r="MP198" s="4"/>
      <c r="MQ198" s="4"/>
      <c r="MR198" s="4"/>
      <c r="MS198" s="4"/>
      <c r="MT198" s="4"/>
      <c r="MU198" s="4"/>
      <c r="MV198" s="4"/>
      <c r="MW198" s="4"/>
      <c r="MX198" s="4"/>
      <c r="MY198" s="4"/>
      <c r="MZ198" s="4"/>
      <c r="NA198" s="4"/>
      <c r="NB198" s="4"/>
      <c r="NC198" s="4"/>
      <c r="ND198" s="4"/>
      <c r="NE198" s="4"/>
      <c r="NF198" s="4"/>
      <c r="NG198" s="4"/>
      <c r="NH198" s="4"/>
      <c r="NI198" s="4"/>
      <c r="NJ198" s="4"/>
      <c r="NK198" s="4"/>
      <c r="NL198" s="4"/>
      <c r="NM198" s="4"/>
      <c r="NN198" s="4"/>
      <c r="NO198" s="4"/>
      <c r="NP198" s="4"/>
      <c r="NQ198" s="4"/>
      <c r="NR198" s="4"/>
      <c r="NS198" s="4"/>
      <c r="NT198" s="4"/>
      <c r="NU198" s="4"/>
      <c r="NV198" s="4"/>
      <c r="NW198" s="4"/>
      <c r="NX198" s="4"/>
      <c r="NY198" s="4"/>
      <c r="NZ198" s="4"/>
      <c r="OA198" s="4"/>
      <c r="OB198" s="4"/>
      <c r="OC198" s="4"/>
      <c r="OD198" s="4"/>
      <c r="OE198" s="4"/>
      <c r="OF198" s="4"/>
      <c r="OG198" s="4"/>
      <c r="OH198" s="4"/>
      <c r="OI198" s="4"/>
      <c r="OJ198" s="4"/>
      <c r="OK198" s="4"/>
      <c r="OL198" s="4"/>
      <c r="OM198" s="4"/>
      <c r="ON198" s="4"/>
      <c r="OO198" s="4"/>
      <c r="OP198" s="4"/>
      <c r="OQ198" s="4"/>
      <c r="OR198" s="4"/>
      <c r="OS198" s="4"/>
      <c r="OT198" s="4"/>
      <c r="OU198" s="4"/>
      <c r="OV198" s="4"/>
      <c r="OW198" s="4"/>
      <c r="OX198" s="4"/>
      <c r="OY198" s="4"/>
      <c r="OZ198" s="4"/>
      <c r="PA198" s="4"/>
      <c r="PB198" s="4"/>
      <c r="PC198" s="4"/>
      <c r="PD198" s="4"/>
      <c r="PE198" s="4"/>
      <c r="PF198" s="4"/>
      <c r="PG198" s="4"/>
      <c r="PH198" s="4"/>
      <c r="PI198" s="4"/>
      <c r="PJ198" s="4"/>
      <c r="PK198" s="4"/>
      <c r="PL198" s="4"/>
      <c r="PM198" s="4"/>
      <c r="PN198" s="4"/>
      <c r="PO198" s="4"/>
      <c r="PP198" s="4"/>
      <c r="PQ198" s="4"/>
      <c r="PR198" s="4"/>
      <c r="PS198" s="4"/>
      <c r="PT198" s="4"/>
      <c r="PU198" s="4"/>
      <c r="PV198" s="4"/>
      <c r="PW198" s="4"/>
      <c r="PX198" s="4"/>
      <c r="PY198" s="4"/>
      <c r="PZ198" s="4"/>
      <c r="QA198" s="4"/>
      <c r="QB198" s="4"/>
      <c r="QC198" s="4"/>
      <c r="QD198" s="4"/>
      <c r="QE198" s="4"/>
      <c r="QF198" s="4"/>
      <c r="QG198" s="4"/>
      <c r="QH198" s="4"/>
      <c r="QI198" s="4"/>
      <c r="QJ198" s="4"/>
      <c r="QK198" s="4"/>
      <c r="QL198" s="4"/>
      <c r="QM198" s="4"/>
      <c r="QN198" s="4"/>
      <c r="QO198" s="4"/>
      <c r="QP198" s="4"/>
      <c r="QQ198" s="4"/>
      <c r="QR198" s="4"/>
      <c r="QS198" s="4"/>
      <c r="QT198" s="4"/>
      <c r="QU198" s="4"/>
      <c r="QV198" s="4"/>
      <c r="QW198" s="4"/>
      <c r="QX198" s="4"/>
      <c r="QY198" s="4"/>
      <c r="QZ198" s="4"/>
      <c r="RA198" s="4"/>
      <c r="RB198" s="4"/>
      <c r="RC198" s="4"/>
      <c r="RD198" s="4"/>
      <c r="RE198" s="4"/>
      <c r="RF198" s="4"/>
      <c r="RG198" s="4"/>
      <c r="RH198" s="4"/>
      <c r="RI198" s="4"/>
      <c r="RJ198" s="4"/>
      <c r="RK198" s="4"/>
      <c r="RL198" s="4"/>
      <c r="RM198" s="4"/>
      <c r="RN198" s="4"/>
      <c r="RO198" s="4"/>
      <c r="RP198" s="4"/>
      <c r="RQ198" s="4"/>
      <c r="RR198" s="4"/>
      <c r="RS198" s="4"/>
      <c r="RT198" s="4"/>
      <c r="RU198" s="4"/>
      <c r="RV198" s="4"/>
      <c r="RW198" s="4"/>
      <c r="RX198" s="4"/>
      <c r="RY198" s="4"/>
      <c r="RZ198" s="4"/>
      <c r="SA198" s="4"/>
      <c r="SB198" s="4"/>
      <c r="SC198" s="4"/>
      <c r="SD198" s="4"/>
      <c r="SE198" s="4"/>
      <c r="SF198" s="4"/>
      <c r="SG198" s="4"/>
      <c r="SH198" s="4"/>
      <c r="SI198" s="4"/>
      <c r="SJ198" s="4"/>
      <c r="SK198" s="4"/>
      <c r="SL198" s="4"/>
      <c r="SM198" s="4"/>
      <c r="SN198" s="4"/>
      <c r="SO198" s="4"/>
      <c r="SP198" s="4"/>
      <c r="SQ198" s="4"/>
      <c r="SR198" s="4"/>
      <c r="SS198" s="4"/>
      <c r="ST198" s="4"/>
      <c r="SU198" s="4"/>
      <c r="SV198" s="4"/>
      <c r="SW198" s="4"/>
      <c r="SX198" s="4"/>
      <c r="SY198" s="4"/>
      <c r="SZ198" s="4"/>
      <c r="TA198" s="4"/>
      <c r="TB198" s="4"/>
      <c r="TC198" s="4"/>
      <c r="TD198" s="4"/>
      <c r="TE198" s="4"/>
      <c r="TF198" s="4"/>
      <c r="TG198" s="4"/>
      <c r="TH198" s="4"/>
      <c r="TI198" s="4"/>
      <c r="TJ198" s="4"/>
      <c r="TK198" s="4"/>
      <c r="TL198" s="4"/>
      <c r="TM198" s="4"/>
      <c r="TN198" s="4"/>
      <c r="TO198" s="4"/>
      <c r="TP198" s="4"/>
      <c r="TQ198" s="4"/>
      <c r="TR198" s="4"/>
      <c r="TS198" s="4"/>
      <c r="TT198" s="4"/>
      <c r="TU198" s="4"/>
      <c r="TV198" s="4"/>
      <c r="TW198" s="4"/>
      <c r="TX198" s="4"/>
      <c r="TY198" s="4"/>
      <c r="TZ198" s="4"/>
      <c r="UA198" s="4"/>
      <c r="UB198" s="4"/>
      <c r="UC198" s="4"/>
      <c r="UD198" s="4"/>
      <c r="UE198" s="4"/>
      <c r="UF198" s="4"/>
      <c r="UG198" s="4"/>
      <c r="UH198" s="4"/>
      <c r="UI198" s="4"/>
      <c r="UJ198" s="4"/>
      <c r="UK198" s="4"/>
      <c r="UL198" s="4"/>
      <c r="UM198" s="4"/>
      <c r="UN198" s="4"/>
      <c r="UO198" s="4"/>
      <c r="UP198" s="4"/>
      <c r="UQ198" s="4"/>
      <c r="UR198" s="4"/>
      <c r="US198" s="4"/>
      <c r="UT198" s="4"/>
      <c r="UU198" s="4"/>
      <c r="UV198" s="4"/>
      <c r="UW198" s="4"/>
      <c r="UX198" s="4"/>
      <c r="UY198" s="4"/>
      <c r="UZ198" s="4"/>
      <c r="VA198" s="4"/>
      <c r="VB198" s="4"/>
      <c r="VC198" s="4"/>
      <c r="VD198" s="4"/>
      <c r="VE198" s="4"/>
      <c r="VF198" s="4"/>
      <c r="VG198" s="4"/>
      <c r="VH198" s="4"/>
      <c r="VI198" s="4"/>
      <c r="VJ198" s="4"/>
      <c r="VK198" s="4"/>
      <c r="VL198" s="4"/>
      <c r="VM198" s="4"/>
      <c r="VN198" s="4"/>
    </row>
    <row r="199" spans="14:586"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/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/>
      <c r="JR199" s="4"/>
      <c r="JS199" s="4"/>
      <c r="JT199" s="4"/>
      <c r="JU199" s="4"/>
      <c r="JV199" s="4"/>
      <c r="JW199" s="4"/>
      <c r="JX199" s="4"/>
      <c r="JY199" s="4"/>
      <c r="JZ199" s="4"/>
      <c r="KA199" s="4"/>
      <c r="KB199" s="4"/>
      <c r="KC199" s="4"/>
      <c r="KD199" s="4"/>
      <c r="KE199" s="4"/>
      <c r="KF199" s="4"/>
      <c r="KG199" s="4"/>
      <c r="KH199" s="4"/>
      <c r="KI199" s="4"/>
      <c r="KJ199" s="4"/>
      <c r="KK199" s="4"/>
      <c r="KL199" s="4"/>
      <c r="KM199" s="4"/>
      <c r="KN199" s="4"/>
      <c r="KO199" s="4"/>
      <c r="KP199" s="4"/>
      <c r="KQ199" s="4"/>
      <c r="KR199" s="4"/>
      <c r="KS199" s="4"/>
      <c r="KT199" s="4"/>
      <c r="KU199" s="4"/>
      <c r="KV199" s="4"/>
      <c r="KW199" s="4"/>
      <c r="KX199" s="4"/>
      <c r="KY199" s="4"/>
      <c r="KZ199" s="4"/>
      <c r="LA199" s="4"/>
      <c r="LB199" s="4"/>
      <c r="LC199" s="4"/>
      <c r="LD199" s="4"/>
      <c r="LE199" s="4"/>
      <c r="LF199" s="4"/>
      <c r="LG199" s="4"/>
      <c r="LH199" s="4"/>
      <c r="LI199" s="4"/>
      <c r="LJ199" s="4"/>
      <c r="LK199" s="4"/>
      <c r="LL199" s="4"/>
      <c r="LM199" s="4"/>
      <c r="LN199" s="4"/>
      <c r="LO199" s="4"/>
      <c r="LP199" s="4"/>
      <c r="LQ199" s="4"/>
      <c r="LR199" s="4"/>
      <c r="LS199" s="4"/>
      <c r="LT199" s="4"/>
      <c r="LU199" s="4"/>
      <c r="LV199" s="4"/>
      <c r="LW199" s="4"/>
      <c r="LX199" s="4"/>
      <c r="LY199" s="4"/>
      <c r="LZ199" s="4"/>
      <c r="MA199" s="4"/>
      <c r="MB199" s="4"/>
      <c r="MC199" s="4"/>
      <c r="MD199" s="4"/>
      <c r="ME199" s="4"/>
      <c r="MF199" s="4"/>
      <c r="MG199" s="4"/>
      <c r="MH199" s="4"/>
      <c r="MI199" s="4"/>
      <c r="MJ199" s="4"/>
      <c r="MK199" s="4"/>
      <c r="ML199" s="4"/>
      <c r="MM199" s="4"/>
      <c r="MN199" s="4"/>
      <c r="MO199" s="4"/>
      <c r="MP199" s="4"/>
      <c r="MQ199" s="4"/>
      <c r="MR199" s="4"/>
      <c r="MS199" s="4"/>
      <c r="MT199" s="4"/>
      <c r="MU199" s="4"/>
      <c r="MV199" s="4"/>
      <c r="MW199" s="4"/>
      <c r="MX199" s="4"/>
      <c r="MY199" s="4"/>
      <c r="MZ199" s="4"/>
      <c r="NA199" s="4"/>
      <c r="NB199" s="4"/>
      <c r="NC199" s="4"/>
      <c r="ND199" s="4"/>
      <c r="NE199" s="4"/>
      <c r="NF199" s="4"/>
      <c r="NG199" s="4"/>
      <c r="NH199" s="4"/>
      <c r="NI199" s="4"/>
      <c r="NJ199" s="4"/>
      <c r="NK199" s="4"/>
      <c r="NL199" s="4"/>
      <c r="NM199" s="4"/>
      <c r="NN199" s="4"/>
      <c r="NO199" s="4"/>
      <c r="NP199" s="4"/>
      <c r="NQ199" s="4"/>
      <c r="NR199" s="4"/>
      <c r="NS199" s="4"/>
      <c r="NT199" s="4"/>
      <c r="NU199" s="4"/>
      <c r="NV199" s="4"/>
      <c r="NW199" s="4"/>
      <c r="NX199" s="4"/>
      <c r="NY199" s="4"/>
      <c r="NZ199" s="4"/>
      <c r="OA199" s="4"/>
      <c r="OB199" s="4"/>
      <c r="OC199" s="4"/>
      <c r="OD199" s="4"/>
      <c r="OE199" s="4"/>
      <c r="OF199" s="4"/>
      <c r="OG199" s="4"/>
      <c r="OH199" s="4"/>
      <c r="OI199" s="4"/>
      <c r="OJ199" s="4"/>
      <c r="OK199" s="4"/>
      <c r="OL199" s="4"/>
      <c r="OM199" s="4"/>
      <c r="ON199" s="4"/>
      <c r="OO199" s="4"/>
      <c r="OP199" s="4"/>
      <c r="OQ199" s="4"/>
      <c r="OR199" s="4"/>
      <c r="OS199" s="4"/>
      <c r="OT199" s="4"/>
      <c r="OU199" s="4"/>
      <c r="OV199" s="4"/>
      <c r="OW199" s="4"/>
      <c r="OX199" s="4"/>
      <c r="OY199" s="4"/>
      <c r="OZ199" s="4"/>
      <c r="PA199" s="4"/>
      <c r="PB199" s="4"/>
      <c r="PC199" s="4"/>
      <c r="PD199" s="4"/>
      <c r="PE199" s="4"/>
      <c r="PF199" s="4"/>
      <c r="PG199" s="4"/>
      <c r="PH199" s="4"/>
      <c r="PI199" s="4"/>
      <c r="PJ199" s="4"/>
      <c r="PK199" s="4"/>
      <c r="PL199" s="4"/>
      <c r="PM199" s="4"/>
      <c r="PN199" s="4"/>
      <c r="PO199" s="4"/>
      <c r="PP199" s="4"/>
      <c r="PQ199" s="4"/>
      <c r="PR199" s="4"/>
      <c r="PS199" s="4"/>
      <c r="PT199" s="4"/>
      <c r="PU199" s="4"/>
      <c r="PV199" s="4"/>
      <c r="PW199" s="4"/>
      <c r="PX199" s="4"/>
      <c r="PY199" s="4"/>
      <c r="PZ199" s="4"/>
      <c r="QA199" s="4"/>
      <c r="QB199" s="4"/>
      <c r="QC199" s="4"/>
      <c r="QD199" s="4"/>
      <c r="QE199" s="4"/>
      <c r="QF199" s="4"/>
      <c r="QG199" s="4"/>
      <c r="QH199" s="4"/>
      <c r="QI199" s="4"/>
      <c r="QJ199" s="4"/>
      <c r="QK199" s="4"/>
      <c r="QL199" s="4"/>
      <c r="QM199" s="4"/>
      <c r="QN199" s="4"/>
      <c r="QO199" s="4"/>
      <c r="QP199" s="4"/>
      <c r="QQ199" s="4"/>
      <c r="QR199" s="4"/>
      <c r="QS199" s="4"/>
      <c r="QT199" s="4"/>
      <c r="QU199" s="4"/>
      <c r="QV199" s="4"/>
      <c r="QW199" s="4"/>
      <c r="QX199" s="4"/>
      <c r="QY199" s="4"/>
      <c r="QZ199" s="4"/>
      <c r="RA199" s="4"/>
      <c r="RB199" s="4"/>
      <c r="RC199" s="4"/>
      <c r="RD199" s="4"/>
      <c r="RE199" s="4"/>
      <c r="RF199" s="4"/>
      <c r="RG199" s="4"/>
      <c r="RH199" s="4"/>
      <c r="RI199" s="4"/>
      <c r="RJ199" s="4"/>
      <c r="RK199" s="4"/>
      <c r="RL199" s="4"/>
      <c r="RM199" s="4"/>
      <c r="RN199" s="4"/>
      <c r="RO199" s="4"/>
      <c r="RP199" s="4"/>
      <c r="RQ199" s="4"/>
      <c r="RR199" s="4"/>
      <c r="RS199" s="4"/>
      <c r="RT199" s="4"/>
      <c r="RU199" s="4"/>
      <c r="RV199" s="4"/>
      <c r="RW199" s="4"/>
      <c r="RX199" s="4"/>
      <c r="RY199" s="4"/>
      <c r="RZ199" s="4"/>
      <c r="SA199" s="4"/>
      <c r="SB199" s="4"/>
      <c r="SC199" s="4"/>
      <c r="SD199" s="4"/>
      <c r="SE199" s="4"/>
      <c r="SF199" s="4"/>
      <c r="SG199" s="4"/>
      <c r="SH199" s="4"/>
      <c r="SI199" s="4"/>
      <c r="SJ199" s="4"/>
      <c r="SK199" s="4"/>
      <c r="SL199" s="4"/>
      <c r="SM199" s="4"/>
      <c r="SN199" s="4"/>
      <c r="SO199" s="4"/>
      <c r="SP199" s="4"/>
      <c r="SQ199" s="4"/>
      <c r="SR199" s="4"/>
      <c r="SS199" s="4"/>
      <c r="ST199" s="4"/>
      <c r="SU199" s="4"/>
      <c r="SV199" s="4"/>
      <c r="SW199" s="4"/>
      <c r="SX199" s="4"/>
      <c r="SY199" s="4"/>
      <c r="SZ199" s="4"/>
      <c r="TA199" s="4"/>
      <c r="TB199" s="4"/>
      <c r="TC199" s="4"/>
      <c r="TD199" s="4"/>
      <c r="TE199" s="4"/>
      <c r="TF199" s="4"/>
      <c r="TG199" s="4"/>
      <c r="TH199" s="4"/>
      <c r="TI199" s="4"/>
      <c r="TJ199" s="4"/>
      <c r="TK199" s="4"/>
      <c r="TL199" s="4"/>
      <c r="TM199" s="4"/>
      <c r="TN199" s="4"/>
      <c r="TO199" s="4"/>
      <c r="TP199" s="4"/>
      <c r="TQ199" s="4"/>
      <c r="TR199" s="4"/>
      <c r="TS199" s="4"/>
      <c r="TT199" s="4"/>
      <c r="TU199" s="4"/>
      <c r="TV199" s="4"/>
      <c r="TW199" s="4"/>
      <c r="TX199" s="4"/>
      <c r="TY199" s="4"/>
      <c r="TZ199" s="4"/>
      <c r="UA199" s="4"/>
      <c r="UB199" s="4"/>
      <c r="UC199" s="4"/>
      <c r="UD199" s="4"/>
      <c r="UE199" s="4"/>
      <c r="UF199" s="4"/>
      <c r="UG199" s="4"/>
      <c r="UH199" s="4"/>
      <c r="UI199" s="4"/>
      <c r="UJ199" s="4"/>
      <c r="UK199" s="4"/>
      <c r="UL199" s="4"/>
      <c r="UM199" s="4"/>
      <c r="UN199" s="4"/>
      <c r="UO199" s="4"/>
      <c r="UP199" s="4"/>
      <c r="UQ199" s="4"/>
      <c r="UR199" s="4"/>
      <c r="US199" s="4"/>
      <c r="UT199" s="4"/>
      <c r="UU199" s="4"/>
      <c r="UV199" s="4"/>
      <c r="UW199" s="4"/>
      <c r="UX199" s="4"/>
      <c r="UY199" s="4"/>
      <c r="UZ199" s="4"/>
      <c r="VA199" s="4"/>
      <c r="VB199" s="4"/>
      <c r="VC199" s="4"/>
      <c r="VD199" s="4"/>
      <c r="VE199" s="4"/>
      <c r="VF199" s="4"/>
      <c r="VG199" s="4"/>
      <c r="VH199" s="4"/>
      <c r="VI199" s="4"/>
      <c r="VJ199" s="4"/>
      <c r="VK199" s="4"/>
      <c r="VL199" s="4"/>
      <c r="VM199" s="4"/>
      <c r="VN199" s="4"/>
    </row>
    <row r="200" spans="14:586"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/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/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4"/>
      <c r="KE200" s="4"/>
      <c r="KF200" s="4"/>
      <c r="KG200" s="4"/>
      <c r="KH200" s="4"/>
      <c r="KI200" s="4"/>
      <c r="KJ200" s="4"/>
      <c r="KK200" s="4"/>
      <c r="KL200" s="4"/>
      <c r="KM200" s="4"/>
      <c r="KN200" s="4"/>
      <c r="KO200" s="4"/>
      <c r="KP200" s="4"/>
      <c r="KQ200" s="4"/>
      <c r="KR200" s="4"/>
      <c r="KS200" s="4"/>
      <c r="KT200" s="4"/>
      <c r="KU200" s="4"/>
      <c r="KV200" s="4"/>
      <c r="KW200" s="4"/>
      <c r="KX200" s="4"/>
      <c r="KY200" s="4"/>
      <c r="KZ200" s="4"/>
      <c r="LA200" s="4"/>
      <c r="LB200" s="4"/>
      <c r="LC200" s="4"/>
      <c r="LD200" s="4"/>
      <c r="LE200" s="4"/>
      <c r="LF200" s="4"/>
      <c r="LG200" s="4"/>
      <c r="LH200" s="4"/>
      <c r="LI200" s="4"/>
      <c r="LJ200" s="4"/>
      <c r="LK200" s="4"/>
      <c r="LL200" s="4"/>
      <c r="LM200" s="4"/>
      <c r="LN200" s="4"/>
      <c r="LO200" s="4"/>
      <c r="LP200" s="4"/>
      <c r="LQ200" s="4"/>
      <c r="LR200" s="4"/>
      <c r="LS200" s="4"/>
      <c r="LT200" s="4"/>
      <c r="LU200" s="4"/>
      <c r="LV200" s="4"/>
      <c r="LW200" s="4"/>
      <c r="LX200" s="4"/>
      <c r="LY200" s="4"/>
      <c r="LZ200" s="4"/>
      <c r="MA200" s="4"/>
      <c r="MB200" s="4"/>
      <c r="MC200" s="4"/>
      <c r="MD200" s="4"/>
      <c r="ME200" s="4"/>
      <c r="MF200" s="4"/>
      <c r="MG200" s="4"/>
      <c r="MH200" s="4"/>
      <c r="MI200" s="4"/>
      <c r="MJ200" s="4"/>
      <c r="MK200" s="4"/>
      <c r="ML200" s="4"/>
      <c r="MM200" s="4"/>
      <c r="MN200" s="4"/>
      <c r="MO200" s="4"/>
      <c r="MP200" s="4"/>
      <c r="MQ200" s="4"/>
      <c r="MR200" s="4"/>
      <c r="MS200" s="4"/>
      <c r="MT200" s="4"/>
      <c r="MU200" s="4"/>
      <c r="MV200" s="4"/>
      <c r="MW200" s="4"/>
      <c r="MX200" s="4"/>
      <c r="MY200" s="4"/>
      <c r="MZ200" s="4"/>
      <c r="NA200" s="4"/>
      <c r="NB200" s="4"/>
      <c r="NC200" s="4"/>
      <c r="ND200" s="4"/>
      <c r="NE200" s="4"/>
      <c r="NF200" s="4"/>
      <c r="NG200" s="4"/>
      <c r="NH200" s="4"/>
      <c r="NI200" s="4"/>
      <c r="NJ200" s="4"/>
      <c r="NK200" s="4"/>
      <c r="NL200" s="4"/>
      <c r="NM200" s="4"/>
      <c r="NN200" s="4"/>
      <c r="NO200" s="4"/>
      <c r="NP200" s="4"/>
      <c r="NQ200" s="4"/>
      <c r="NR200" s="4"/>
      <c r="NS200" s="4"/>
      <c r="NT200" s="4"/>
      <c r="NU200" s="4"/>
      <c r="NV200" s="4"/>
      <c r="NW200" s="4"/>
      <c r="NX200" s="4"/>
      <c r="NY200" s="4"/>
      <c r="NZ200" s="4"/>
      <c r="OA200" s="4"/>
      <c r="OB200" s="4"/>
      <c r="OC200" s="4"/>
      <c r="OD200" s="4"/>
      <c r="OE200" s="4"/>
      <c r="OF200" s="4"/>
      <c r="OG200" s="4"/>
      <c r="OH200" s="4"/>
      <c r="OI200" s="4"/>
      <c r="OJ200" s="4"/>
      <c r="OK200" s="4"/>
      <c r="OL200" s="4"/>
      <c r="OM200" s="4"/>
      <c r="ON200" s="4"/>
      <c r="OO200" s="4"/>
      <c r="OP200" s="4"/>
      <c r="OQ200" s="4"/>
      <c r="OR200" s="4"/>
      <c r="OS200" s="4"/>
      <c r="OT200" s="4"/>
      <c r="OU200" s="4"/>
      <c r="OV200" s="4"/>
      <c r="OW200" s="4"/>
      <c r="OX200" s="4"/>
      <c r="OY200" s="4"/>
      <c r="OZ200" s="4"/>
      <c r="PA200" s="4"/>
      <c r="PB200" s="4"/>
      <c r="PC200" s="4"/>
      <c r="PD200" s="4"/>
      <c r="PE200" s="4"/>
      <c r="PF200" s="4"/>
      <c r="PG200" s="4"/>
      <c r="PH200" s="4"/>
      <c r="PI200" s="4"/>
      <c r="PJ200" s="4"/>
      <c r="PK200" s="4"/>
      <c r="PL200" s="4"/>
      <c r="PM200" s="4"/>
      <c r="PN200" s="4"/>
      <c r="PO200" s="4"/>
      <c r="PP200" s="4"/>
      <c r="PQ200" s="4"/>
      <c r="PR200" s="4"/>
      <c r="PS200" s="4"/>
      <c r="PT200" s="4"/>
      <c r="PU200" s="4"/>
      <c r="PV200" s="4"/>
      <c r="PW200" s="4"/>
      <c r="PX200" s="4"/>
      <c r="PY200" s="4"/>
      <c r="PZ200" s="4"/>
      <c r="QA200" s="4"/>
      <c r="QB200" s="4"/>
      <c r="QC200" s="4"/>
      <c r="QD200" s="4"/>
      <c r="QE200" s="4"/>
      <c r="QF200" s="4"/>
      <c r="QG200" s="4"/>
      <c r="QH200" s="4"/>
      <c r="QI200" s="4"/>
      <c r="QJ200" s="4"/>
      <c r="QK200" s="4"/>
      <c r="QL200" s="4"/>
      <c r="QM200" s="4"/>
      <c r="QN200" s="4"/>
      <c r="QO200" s="4"/>
      <c r="QP200" s="4"/>
      <c r="QQ200" s="4"/>
      <c r="QR200" s="4"/>
      <c r="QS200" s="4"/>
      <c r="QT200" s="4"/>
      <c r="QU200" s="4"/>
      <c r="QV200" s="4"/>
      <c r="QW200" s="4"/>
      <c r="QX200" s="4"/>
      <c r="QY200" s="4"/>
      <c r="QZ200" s="4"/>
      <c r="RA200" s="4"/>
      <c r="RB200" s="4"/>
      <c r="RC200" s="4"/>
      <c r="RD200" s="4"/>
      <c r="RE200" s="4"/>
      <c r="RF200" s="4"/>
      <c r="RG200" s="4"/>
      <c r="RH200" s="4"/>
      <c r="RI200" s="4"/>
      <c r="RJ200" s="4"/>
      <c r="RK200" s="4"/>
      <c r="RL200" s="4"/>
      <c r="RM200" s="4"/>
      <c r="RN200" s="4"/>
      <c r="RO200" s="4"/>
      <c r="RP200" s="4"/>
      <c r="RQ200" s="4"/>
      <c r="RR200" s="4"/>
      <c r="RS200" s="4"/>
      <c r="RT200" s="4"/>
      <c r="RU200" s="4"/>
      <c r="RV200" s="4"/>
      <c r="RW200" s="4"/>
      <c r="RX200" s="4"/>
      <c r="RY200" s="4"/>
      <c r="RZ200" s="4"/>
      <c r="SA200" s="4"/>
      <c r="SB200" s="4"/>
      <c r="SC200" s="4"/>
      <c r="SD200" s="4"/>
      <c r="SE200" s="4"/>
      <c r="SF200" s="4"/>
      <c r="SG200" s="4"/>
      <c r="SH200" s="4"/>
      <c r="SI200" s="4"/>
      <c r="SJ200" s="4"/>
      <c r="SK200" s="4"/>
      <c r="SL200" s="4"/>
      <c r="SM200" s="4"/>
      <c r="SN200" s="4"/>
      <c r="SO200" s="4"/>
      <c r="SP200" s="4"/>
      <c r="SQ200" s="4"/>
      <c r="SR200" s="4"/>
      <c r="SS200" s="4"/>
      <c r="ST200" s="4"/>
      <c r="SU200" s="4"/>
      <c r="SV200" s="4"/>
      <c r="SW200" s="4"/>
      <c r="SX200" s="4"/>
      <c r="SY200" s="4"/>
      <c r="SZ200" s="4"/>
      <c r="TA200" s="4"/>
      <c r="TB200" s="4"/>
      <c r="TC200" s="4"/>
      <c r="TD200" s="4"/>
      <c r="TE200" s="4"/>
      <c r="TF200" s="4"/>
      <c r="TG200" s="4"/>
      <c r="TH200" s="4"/>
      <c r="TI200" s="4"/>
      <c r="TJ200" s="4"/>
      <c r="TK200" s="4"/>
      <c r="TL200" s="4"/>
      <c r="TM200" s="4"/>
      <c r="TN200" s="4"/>
      <c r="TO200" s="4"/>
      <c r="TP200" s="4"/>
      <c r="TQ200" s="4"/>
      <c r="TR200" s="4"/>
      <c r="TS200" s="4"/>
      <c r="TT200" s="4"/>
      <c r="TU200" s="4"/>
      <c r="TV200" s="4"/>
      <c r="TW200" s="4"/>
      <c r="TX200" s="4"/>
      <c r="TY200" s="4"/>
      <c r="TZ200" s="4"/>
      <c r="UA200" s="4"/>
      <c r="UB200" s="4"/>
      <c r="UC200" s="4"/>
      <c r="UD200" s="4"/>
      <c r="UE200" s="4"/>
      <c r="UF200" s="4"/>
      <c r="UG200" s="4"/>
      <c r="UH200" s="4"/>
      <c r="UI200" s="4"/>
      <c r="UJ200" s="4"/>
      <c r="UK200" s="4"/>
      <c r="UL200" s="4"/>
      <c r="UM200" s="4"/>
      <c r="UN200" s="4"/>
      <c r="UO200" s="4"/>
      <c r="UP200" s="4"/>
      <c r="UQ200" s="4"/>
      <c r="UR200" s="4"/>
      <c r="US200" s="4"/>
      <c r="UT200" s="4"/>
      <c r="UU200" s="4"/>
      <c r="UV200" s="4"/>
      <c r="UW200" s="4"/>
      <c r="UX200" s="4"/>
      <c r="UY200" s="4"/>
      <c r="UZ200" s="4"/>
      <c r="VA200" s="4"/>
      <c r="VB200" s="4"/>
      <c r="VC200" s="4"/>
      <c r="VD200" s="4"/>
      <c r="VE200" s="4"/>
      <c r="VF200" s="4"/>
      <c r="VG200" s="4"/>
      <c r="VH200" s="4"/>
      <c r="VI200" s="4"/>
      <c r="VJ200" s="4"/>
      <c r="VK200" s="4"/>
      <c r="VL200" s="4"/>
      <c r="VM200" s="4"/>
      <c r="VN200" s="4"/>
    </row>
    <row r="201" spans="14:586"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/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/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4"/>
      <c r="LD201" s="4"/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/>
      <c r="LR201" s="4"/>
      <c r="LS201" s="4"/>
      <c r="LT201" s="4"/>
      <c r="LU201" s="4"/>
      <c r="LV201" s="4"/>
      <c r="LW201" s="4"/>
      <c r="LX201" s="4"/>
      <c r="LY201" s="4"/>
      <c r="LZ201" s="4"/>
      <c r="MA201" s="4"/>
      <c r="MB201" s="4"/>
      <c r="MC201" s="4"/>
      <c r="MD201" s="4"/>
      <c r="ME201" s="4"/>
      <c r="MF201" s="4"/>
      <c r="MG201" s="4"/>
      <c r="MH201" s="4"/>
      <c r="MI201" s="4"/>
      <c r="MJ201" s="4"/>
      <c r="MK201" s="4"/>
      <c r="ML201" s="4"/>
      <c r="MM201" s="4"/>
      <c r="MN201" s="4"/>
      <c r="MO201" s="4"/>
      <c r="MP201" s="4"/>
      <c r="MQ201" s="4"/>
      <c r="MR201" s="4"/>
      <c r="MS201" s="4"/>
      <c r="MT201" s="4"/>
      <c r="MU201" s="4"/>
      <c r="MV201" s="4"/>
      <c r="MW201" s="4"/>
      <c r="MX201" s="4"/>
      <c r="MY201" s="4"/>
      <c r="MZ201" s="4"/>
      <c r="NA201" s="4"/>
      <c r="NB201" s="4"/>
      <c r="NC201" s="4"/>
      <c r="ND201" s="4"/>
      <c r="NE201" s="4"/>
      <c r="NF201" s="4"/>
      <c r="NG201" s="4"/>
      <c r="NH201" s="4"/>
      <c r="NI201" s="4"/>
      <c r="NJ201" s="4"/>
      <c r="NK201" s="4"/>
      <c r="NL201" s="4"/>
      <c r="NM201" s="4"/>
      <c r="NN201" s="4"/>
      <c r="NO201" s="4"/>
      <c r="NP201" s="4"/>
      <c r="NQ201" s="4"/>
      <c r="NR201" s="4"/>
      <c r="NS201" s="4"/>
      <c r="NT201" s="4"/>
      <c r="NU201" s="4"/>
      <c r="NV201" s="4"/>
      <c r="NW201" s="4"/>
      <c r="NX201" s="4"/>
      <c r="NY201" s="4"/>
      <c r="NZ201" s="4"/>
      <c r="OA201" s="4"/>
      <c r="OB201" s="4"/>
      <c r="OC201" s="4"/>
      <c r="OD201" s="4"/>
      <c r="OE201" s="4"/>
      <c r="OF201" s="4"/>
      <c r="OG201" s="4"/>
      <c r="OH201" s="4"/>
      <c r="OI201" s="4"/>
      <c r="OJ201" s="4"/>
      <c r="OK201" s="4"/>
      <c r="OL201" s="4"/>
      <c r="OM201" s="4"/>
      <c r="ON201" s="4"/>
      <c r="OO201" s="4"/>
      <c r="OP201" s="4"/>
      <c r="OQ201" s="4"/>
      <c r="OR201" s="4"/>
      <c r="OS201" s="4"/>
      <c r="OT201" s="4"/>
      <c r="OU201" s="4"/>
      <c r="OV201" s="4"/>
      <c r="OW201" s="4"/>
      <c r="OX201" s="4"/>
      <c r="OY201" s="4"/>
      <c r="OZ201" s="4"/>
      <c r="PA201" s="4"/>
      <c r="PB201" s="4"/>
      <c r="PC201" s="4"/>
      <c r="PD201" s="4"/>
      <c r="PE201" s="4"/>
      <c r="PF201" s="4"/>
      <c r="PG201" s="4"/>
      <c r="PH201" s="4"/>
      <c r="PI201" s="4"/>
      <c r="PJ201" s="4"/>
      <c r="PK201" s="4"/>
      <c r="PL201" s="4"/>
      <c r="PM201" s="4"/>
      <c r="PN201" s="4"/>
      <c r="PO201" s="4"/>
      <c r="PP201" s="4"/>
      <c r="PQ201" s="4"/>
      <c r="PR201" s="4"/>
      <c r="PS201" s="4"/>
      <c r="PT201" s="4"/>
      <c r="PU201" s="4"/>
      <c r="PV201" s="4"/>
      <c r="PW201" s="4"/>
      <c r="PX201" s="4"/>
      <c r="PY201" s="4"/>
      <c r="PZ201" s="4"/>
      <c r="QA201" s="4"/>
      <c r="QB201" s="4"/>
      <c r="QC201" s="4"/>
      <c r="QD201" s="4"/>
      <c r="QE201" s="4"/>
      <c r="QF201" s="4"/>
      <c r="QG201" s="4"/>
      <c r="QH201" s="4"/>
      <c r="QI201" s="4"/>
      <c r="QJ201" s="4"/>
      <c r="QK201" s="4"/>
      <c r="QL201" s="4"/>
      <c r="QM201" s="4"/>
      <c r="QN201" s="4"/>
      <c r="QO201" s="4"/>
      <c r="QP201" s="4"/>
      <c r="QQ201" s="4"/>
      <c r="QR201" s="4"/>
      <c r="QS201" s="4"/>
      <c r="QT201" s="4"/>
      <c r="QU201" s="4"/>
      <c r="QV201" s="4"/>
      <c r="QW201" s="4"/>
      <c r="QX201" s="4"/>
      <c r="QY201" s="4"/>
      <c r="QZ201" s="4"/>
      <c r="RA201" s="4"/>
      <c r="RB201" s="4"/>
      <c r="RC201" s="4"/>
      <c r="RD201" s="4"/>
      <c r="RE201" s="4"/>
      <c r="RF201" s="4"/>
      <c r="RG201" s="4"/>
      <c r="RH201" s="4"/>
      <c r="RI201" s="4"/>
      <c r="RJ201" s="4"/>
      <c r="RK201" s="4"/>
      <c r="RL201" s="4"/>
      <c r="RM201" s="4"/>
      <c r="RN201" s="4"/>
      <c r="RO201" s="4"/>
      <c r="RP201" s="4"/>
      <c r="RQ201" s="4"/>
      <c r="RR201" s="4"/>
      <c r="RS201" s="4"/>
      <c r="RT201" s="4"/>
      <c r="RU201" s="4"/>
      <c r="RV201" s="4"/>
      <c r="RW201" s="4"/>
      <c r="RX201" s="4"/>
      <c r="RY201" s="4"/>
      <c r="RZ201" s="4"/>
      <c r="SA201" s="4"/>
      <c r="SB201" s="4"/>
      <c r="SC201" s="4"/>
      <c r="SD201" s="4"/>
      <c r="SE201" s="4"/>
      <c r="SF201" s="4"/>
      <c r="SG201" s="4"/>
      <c r="SH201" s="4"/>
      <c r="SI201" s="4"/>
      <c r="SJ201" s="4"/>
      <c r="SK201" s="4"/>
      <c r="SL201" s="4"/>
      <c r="SM201" s="4"/>
      <c r="SN201" s="4"/>
      <c r="SO201" s="4"/>
      <c r="SP201" s="4"/>
      <c r="SQ201" s="4"/>
      <c r="SR201" s="4"/>
      <c r="SS201" s="4"/>
      <c r="ST201" s="4"/>
      <c r="SU201" s="4"/>
      <c r="SV201" s="4"/>
      <c r="SW201" s="4"/>
      <c r="SX201" s="4"/>
      <c r="SY201" s="4"/>
      <c r="SZ201" s="4"/>
      <c r="TA201" s="4"/>
      <c r="TB201" s="4"/>
      <c r="TC201" s="4"/>
      <c r="TD201" s="4"/>
      <c r="TE201" s="4"/>
      <c r="TF201" s="4"/>
      <c r="TG201" s="4"/>
      <c r="TH201" s="4"/>
      <c r="TI201" s="4"/>
      <c r="TJ201" s="4"/>
      <c r="TK201" s="4"/>
      <c r="TL201" s="4"/>
      <c r="TM201" s="4"/>
      <c r="TN201" s="4"/>
      <c r="TO201" s="4"/>
      <c r="TP201" s="4"/>
      <c r="TQ201" s="4"/>
      <c r="TR201" s="4"/>
      <c r="TS201" s="4"/>
      <c r="TT201" s="4"/>
      <c r="TU201" s="4"/>
      <c r="TV201" s="4"/>
      <c r="TW201" s="4"/>
      <c r="TX201" s="4"/>
      <c r="TY201" s="4"/>
      <c r="TZ201" s="4"/>
      <c r="UA201" s="4"/>
      <c r="UB201" s="4"/>
      <c r="UC201" s="4"/>
      <c r="UD201" s="4"/>
      <c r="UE201" s="4"/>
      <c r="UF201" s="4"/>
      <c r="UG201" s="4"/>
      <c r="UH201" s="4"/>
      <c r="UI201" s="4"/>
      <c r="UJ201" s="4"/>
      <c r="UK201" s="4"/>
      <c r="UL201" s="4"/>
      <c r="UM201" s="4"/>
      <c r="UN201" s="4"/>
      <c r="UO201" s="4"/>
      <c r="UP201" s="4"/>
      <c r="UQ201" s="4"/>
      <c r="UR201" s="4"/>
      <c r="US201" s="4"/>
      <c r="UT201" s="4"/>
      <c r="UU201" s="4"/>
      <c r="UV201" s="4"/>
      <c r="UW201" s="4"/>
      <c r="UX201" s="4"/>
      <c r="UY201" s="4"/>
      <c r="UZ201" s="4"/>
      <c r="VA201" s="4"/>
      <c r="VB201" s="4"/>
      <c r="VC201" s="4"/>
      <c r="VD201" s="4"/>
      <c r="VE201" s="4"/>
      <c r="VF201" s="4"/>
      <c r="VG201" s="4"/>
      <c r="VH201" s="4"/>
      <c r="VI201" s="4"/>
      <c r="VJ201" s="4"/>
      <c r="VK201" s="4"/>
      <c r="VL201" s="4"/>
      <c r="VM201" s="4"/>
      <c r="VN201" s="4"/>
    </row>
    <row r="202" spans="14:586"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/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/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4"/>
      <c r="KE202" s="4"/>
      <c r="KF202" s="4"/>
      <c r="KG202" s="4"/>
      <c r="KH202" s="4"/>
      <c r="KI202" s="4"/>
      <c r="KJ202" s="4"/>
      <c r="KK202" s="4"/>
      <c r="KL202" s="4"/>
      <c r="KM202" s="4"/>
      <c r="KN202" s="4"/>
      <c r="KO202" s="4"/>
      <c r="KP202" s="4"/>
      <c r="KQ202" s="4"/>
      <c r="KR202" s="4"/>
      <c r="KS202" s="4"/>
      <c r="KT202" s="4"/>
      <c r="KU202" s="4"/>
      <c r="KV202" s="4"/>
      <c r="KW202" s="4"/>
      <c r="KX202" s="4"/>
      <c r="KY202" s="4"/>
      <c r="KZ202" s="4"/>
      <c r="LA202" s="4"/>
      <c r="LB202" s="4"/>
      <c r="LC202" s="4"/>
      <c r="LD202" s="4"/>
      <c r="LE202" s="4"/>
      <c r="LF202" s="4"/>
      <c r="LG202" s="4"/>
      <c r="LH202" s="4"/>
      <c r="LI202" s="4"/>
      <c r="LJ202" s="4"/>
      <c r="LK202" s="4"/>
      <c r="LL202" s="4"/>
      <c r="LM202" s="4"/>
      <c r="LN202" s="4"/>
      <c r="LO202" s="4"/>
      <c r="LP202" s="4"/>
      <c r="LQ202" s="4"/>
      <c r="LR202" s="4"/>
      <c r="LS202" s="4"/>
      <c r="LT202" s="4"/>
      <c r="LU202" s="4"/>
      <c r="LV202" s="4"/>
      <c r="LW202" s="4"/>
      <c r="LX202" s="4"/>
      <c r="LY202" s="4"/>
      <c r="LZ202" s="4"/>
      <c r="MA202" s="4"/>
      <c r="MB202" s="4"/>
      <c r="MC202" s="4"/>
      <c r="MD202" s="4"/>
      <c r="ME202" s="4"/>
      <c r="MF202" s="4"/>
      <c r="MG202" s="4"/>
      <c r="MH202" s="4"/>
      <c r="MI202" s="4"/>
      <c r="MJ202" s="4"/>
      <c r="MK202" s="4"/>
      <c r="ML202" s="4"/>
      <c r="MM202" s="4"/>
      <c r="MN202" s="4"/>
      <c r="MO202" s="4"/>
      <c r="MP202" s="4"/>
      <c r="MQ202" s="4"/>
      <c r="MR202" s="4"/>
      <c r="MS202" s="4"/>
      <c r="MT202" s="4"/>
      <c r="MU202" s="4"/>
      <c r="MV202" s="4"/>
      <c r="MW202" s="4"/>
      <c r="MX202" s="4"/>
      <c r="MY202" s="4"/>
      <c r="MZ202" s="4"/>
      <c r="NA202" s="4"/>
      <c r="NB202" s="4"/>
      <c r="NC202" s="4"/>
      <c r="ND202" s="4"/>
      <c r="NE202" s="4"/>
      <c r="NF202" s="4"/>
      <c r="NG202" s="4"/>
      <c r="NH202" s="4"/>
      <c r="NI202" s="4"/>
      <c r="NJ202" s="4"/>
      <c r="NK202" s="4"/>
      <c r="NL202" s="4"/>
      <c r="NM202" s="4"/>
      <c r="NN202" s="4"/>
      <c r="NO202" s="4"/>
      <c r="NP202" s="4"/>
      <c r="NQ202" s="4"/>
      <c r="NR202" s="4"/>
      <c r="NS202" s="4"/>
      <c r="NT202" s="4"/>
      <c r="NU202" s="4"/>
      <c r="NV202" s="4"/>
      <c r="NW202" s="4"/>
      <c r="NX202" s="4"/>
      <c r="NY202" s="4"/>
      <c r="NZ202" s="4"/>
      <c r="OA202" s="4"/>
      <c r="OB202" s="4"/>
      <c r="OC202" s="4"/>
      <c r="OD202" s="4"/>
      <c r="OE202" s="4"/>
      <c r="OF202" s="4"/>
      <c r="OG202" s="4"/>
      <c r="OH202" s="4"/>
      <c r="OI202" s="4"/>
      <c r="OJ202" s="4"/>
      <c r="OK202" s="4"/>
      <c r="OL202" s="4"/>
      <c r="OM202" s="4"/>
      <c r="ON202" s="4"/>
      <c r="OO202" s="4"/>
      <c r="OP202" s="4"/>
      <c r="OQ202" s="4"/>
      <c r="OR202" s="4"/>
      <c r="OS202" s="4"/>
      <c r="OT202" s="4"/>
      <c r="OU202" s="4"/>
      <c r="OV202" s="4"/>
      <c r="OW202" s="4"/>
      <c r="OX202" s="4"/>
      <c r="OY202" s="4"/>
      <c r="OZ202" s="4"/>
      <c r="PA202" s="4"/>
      <c r="PB202" s="4"/>
      <c r="PC202" s="4"/>
      <c r="PD202" s="4"/>
      <c r="PE202" s="4"/>
      <c r="PF202" s="4"/>
      <c r="PG202" s="4"/>
      <c r="PH202" s="4"/>
      <c r="PI202" s="4"/>
      <c r="PJ202" s="4"/>
      <c r="PK202" s="4"/>
      <c r="PL202" s="4"/>
      <c r="PM202" s="4"/>
      <c r="PN202" s="4"/>
      <c r="PO202" s="4"/>
      <c r="PP202" s="4"/>
      <c r="PQ202" s="4"/>
      <c r="PR202" s="4"/>
      <c r="PS202" s="4"/>
      <c r="PT202" s="4"/>
      <c r="PU202" s="4"/>
      <c r="PV202" s="4"/>
      <c r="PW202" s="4"/>
      <c r="PX202" s="4"/>
      <c r="PY202" s="4"/>
      <c r="PZ202" s="4"/>
      <c r="QA202" s="4"/>
      <c r="QB202" s="4"/>
      <c r="QC202" s="4"/>
      <c r="QD202" s="4"/>
      <c r="QE202" s="4"/>
      <c r="QF202" s="4"/>
      <c r="QG202" s="4"/>
      <c r="QH202" s="4"/>
      <c r="QI202" s="4"/>
      <c r="QJ202" s="4"/>
      <c r="QK202" s="4"/>
      <c r="QL202" s="4"/>
      <c r="QM202" s="4"/>
      <c r="QN202" s="4"/>
      <c r="QO202" s="4"/>
      <c r="QP202" s="4"/>
      <c r="QQ202" s="4"/>
      <c r="QR202" s="4"/>
      <c r="QS202" s="4"/>
      <c r="QT202" s="4"/>
      <c r="QU202" s="4"/>
      <c r="QV202" s="4"/>
      <c r="QW202" s="4"/>
      <c r="QX202" s="4"/>
      <c r="QY202" s="4"/>
      <c r="QZ202" s="4"/>
      <c r="RA202" s="4"/>
      <c r="RB202" s="4"/>
      <c r="RC202" s="4"/>
      <c r="RD202" s="4"/>
      <c r="RE202" s="4"/>
      <c r="RF202" s="4"/>
      <c r="RG202" s="4"/>
      <c r="RH202" s="4"/>
      <c r="RI202" s="4"/>
      <c r="RJ202" s="4"/>
      <c r="RK202" s="4"/>
      <c r="RL202" s="4"/>
      <c r="RM202" s="4"/>
      <c r="RN202" s="4"/>
      <c r="RO202" s="4"/>
      <c r="RP202" s="4"/>
      <c r="RQ202" s="4"/>
      <c r="RR202" s="4"/>
      <c r="RS202" s="4"/>
      <c r="RT202" s="4"/>
      <c r="RU202" s="4"/>
      <c r="RV202" s="4"/>
      <c r="RW202" s="4"/>
      <c r="RX202" s="4"/>
      <c r="RY202" s="4"/>
      <c r="RZ202" s="4"/>
      <c r="SA202" s="4"/>
      <c r="SB202" s="4"/>
      <c r="SC202" s="4"/>
      <c r="SD202" s="4"/>
      <c r="SE202" s="4"/>
      <c r="SF202" s="4"/>
      <c r="SG202" s="4"/>
      <c r="SH202" s="4"/>
      <c r="SI202" s="4"/>
      <c r="SJ202" s="4"/>
      <c r="SK202" s="4"/>
      <c r="SL202" s="4"/>
      <c r="SM202" s="4"/>
      <c r="SN202" s="4"/>
      <c r="SO202" s="4"/>
      <c r="SP202" s="4"/>
      <c r="SQ202" s="4"/>
      <c r="SR202" s="4"/>
      <c r="SS202" s="4"/>
      <c r="ST202" s="4"/>
      <c r="SU202" s="4"/>
      <c r="SV202" s="4"/>
      <c r="SW202" s="4"/>
      <c r="SX202" s="4"/>
      <c r="SY202" s="4"/>
      <c r="SZ202" s="4"/>
      <c r="TA202" s="4"/>
      <c r="TB202" s="4"/>
      <c r="TC202" s="4"/>
      <c r="TD202" s="4"/>
      <c r="TE202" s="4"/>
      <c r="TF202" s="4"/>
      <c r="TG202" s="4"/>
      <c r="TH202" s="4"/>
      <c r="TI202" s="4"/>
      <c r="TJ202" s="4"/>
      <c r="TK202" s="4"/>
      <c r="TL202" s="4"/>
      <c r="TM202" s="4"/>
      <c r="TN202" s="4"/>
      <c r="TO202" s="4"/>
      <c r="TP202" s="4"/>
      <c r="TQ202" s="4"/>
      <c r="TR202" s="4"/>
      <c r="TS202" s="4"/>
      <c r="TT202" s="4"/>
      <c r="TU202" s="4"/>
      <c r="TV202" s="4"/>
      <c r="TW202" s="4"/>
      <c r="TX202" s="4"/>
      <c r="TY202" s="4"/>
      <c r="TZ202" s="4"/>
      <c r="UA202" s="4"/>
      <c r="UB202" s="4"/>
      <c r="UC202" s="4"/>
      <c r="UD202" s="4"/>
      <c r="UE202" s="4"/>
      <c r="UF202" s="4"/>
      <c r="UG202" s="4"/>
      <c r="UH202" s="4"/>
      <c r="UI202" s="4"/>
      <c r="UJ202" s="4"/>
      <c r="UK202" s="4"/>
      <c r="UL202" s="4"/>
      <c r="UM202" s="4"/>
      <c r="UN202" s="4"/>
      <c r="UO202" s="4"/>
      <c r="UP202" s="4"/>
      <c r="UQ202" s="4"/>
      <c r="UR202" s="4"/>
      <c r="US202" s="4"/>
      <c r="UT202" s="4"/>
      <c r="UU202" s="4"/>
      <c r="UV202" s="4"/>
      <c r="UW202" s="4"/>
      <c r="UX202" s="4"/>
      <c r="UY202" s="4"/>
      <c r="UZ202" s="4"/>
      <c r="VA202" s="4"/>
      <c r="VB202" s="4"/>
      <c r="VC202" s="4"/>
      <c r="VD202" s="4"/>
      <c r="VE202" s="4"/>
      <c r="VF202" s="4"/>
      <c r="VG202" s="4"/>
      <c r="VH202" s="4"/>
      <c r="VI202" s="4"/>
      <c r="VJ202" s="4"/>
      <c r="VK202" s="4"/>
      <c r="VL202" s="4"/>
      <c r="VM202" s="4"/>
      <c r="VN202" s="4"/>
    </row>
    <row r="203" spans="14:586"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/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/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4"/>
      <c r="KE203" s="4"/>
      <c r="KF203" s="4"/>
      <c r="KG203" s="4"/>
      <c r="KH203" s="4"/>
      <c r="KI203" s="4"/>
      <c r="KJ203" s="4"/>
      <c r="KK203" s="4"/>
      <c r="KL203" s="4"/>
      <c r="KM203" s="4"/>
      <c r="KN203" s="4"/>
      <c r="KO203" s="4"/>
      <c r="KP203" s="4"/>
      <c r="KQ203" s="4"/>
      <c r="KR203" s="4"/>
      <c r="KS203" s="4"/>
      <c r="KT203" s="4"/>
      <c r="KU203" s="4"/>
      <c r="KV203" s="4"/>
      <c r="KW203" s="4"/>
      <c r="KX203" s="4"/>
      <c r="KY203" s="4"/>
      <c r="KZ203" s="4"/>
      <c r="LA203" s="4"/>
      <c r="LB203" s="4"/>
      <c r="LC203" s="4"/>
      <c r="LD203" s="4"/>
      <c r="LE203" s="4"/>
      <c r="LF203" s="4"/>
      <c r="LG203" s="4"/>
      <c r="LH203" s="4"/>
      <c r="LI203" s="4"/>
      <c r="LJ203" s="4"/>
      <c r="LK203" s="4"/>
      <c r="LL203" s="4"/>
      <c r="LM203" s="4"/>
      <c r="LN203" s="4"/>
      <c r="LO203" s="4"/>
      <c r="LP203" s="4"/>
      <c r="LQ203" s="4"/>
      <c r="LR203" s="4"/>
      <c r="LS203" s="4"/>
      <c r="LT203" s="4"/>
      <c r="LU203" s="4"/>
      <c r="LV203" s="4"/>
      <c r="LW203" s="4"/>
      <c r="LX203" s="4"/>
      <c r="LY203" s="4"/>
      <c r="LZ203" s="4"/>
      <c r="MA203" s="4"/>
      <c r="MB203" s="4"/>
      <c r="MC203" s="4"/>
      <c r="MD203" s="4"/>
      <c r="ME203" s="4"/>
      <c r="MF203" s="4"/>
      <c r="MG203" s="4"/>
      <c r="MH203" s="4"/>
      <c r="MI203" s="4"/>
      <c r="MJ203" s="4"/>
      <c r="MK203" s="4"/>
      <c r="ML203" s="4"/>
      <c r="MM203" s="4"/>
      <c r="MN203" s="4"/>
      <c r="MO203" s="4"/>
      <c r="MP203" s="4"/>
      <c r="MQ203" s="4"/>
      <c r="MR203" s="4"/>
      <c r="MS203" s="4"/>
      <c r="MT203" s="4"/>
      <c r="MU203" s="4"/>
      <c r="MV203" s="4"/>
      <c r="MW203" s="4"/>
      <c r="MX203" s="4"/>
      <c r="MY203" s="4"/>
      <c r="MZ203" s="4"/>
      <c r="NA203" s="4"/>
      <c r="NB203" s="4"/>
      <c r="NC203" s="4"/>
      <c r="ND203" s="4"/>
      <c r="NE203" s="4"/>
      <c r="NF203" s="4"/>
      <c r="NG203" s="4"/>
      <c r="NH203" s="4"/>
      <c r="NI203" s="4"/>
      <c r="NJ203" s="4"/>
      <c r="NK203" s="4"/>
      <c r="NL203" s="4"/>
      <c r="NM203" s="4"/>
      <c r="NN203" s="4"/>
      <c r="NO203" s="4"/>
      <c r="NP203" s="4"/>
      <c r="NQ203" s="4"/>
      <c r="NR203" s="4"/>
      <c r="NS203" s="4"/>
      <c r="NT203" s="4"/>
      <c r="NU203" s="4"/>
      <c r="NV203" s="4"/>
      <c r="NW203" s="4"/>
      <c r="NX203" s="4"/>
      <c r="NY203" s="4"/>
      <c r="NZ203" s="4"/>
      <c r="OA203" s="4"/>
      <c r="OB203" s="4"/>
      <c r="OC203" s="4"/>
      <c r="OD203" s="4"/>
      <c r="OE203" s="4"/>
      <c r="OF203" s="4"/>
      <c r="OG203" s="4"/>
      <c r="OH203" s="4"/>
      <c r="OI203" s="4"/>
      <c r="OJ203" s="4"/>
      <c r="OK203" s="4"/>
      <c r="OL203" s="4"/>
      <c r="OM203" s="4"/>
      <c r="ON203" s="4"/>
      <c r="OO203" s="4"/>
      <c r="OP203" s="4"/>
      <c r="OQ203" s="4"/>
      <c r="OR203" s="4"/>
      <c r="OS203" s="4"/>
      <c r="OT203" s="4"/>
      <c r="OU203" s="4"/>
      <c r="OV203" s="4"/>
      <c r="OW203" s="4"/>
      <c r="OX203" s="4"/>
      <c r="OY203" s="4"/>
      <c r="OZ203" s="4"/>
      <c r="PA203" s="4"/>
      <c r="PB203" s="4"/>
      <c r="PC203" s="4"/>
      <c r="PD203" s="4"/>
      <c r="PE203" s="4"/>
      <c r="PF203" s="4"/>
      <c r="PG203" s="4"/>
      <c r="PH203" s="4"/>
      <c r="PI203" s="4"/>
      <c r="PJ203" s="4"/>
      <c r="PK203" s="4"/>
      <c r="PL203" s="4"/>
      <c r="PM203" s="4"/>
      <c r="PN203" s="4"/>
      <c r="PO203" s="4"/>
      <c r="PP203" s="4"/>
      <c r="PQ203" s="4"/>
      <c r="PR203" s="4"/>
      <c r="PS203" s="4"/>
      <c r="PT203" s="4"/>
      <c r="PU203" s="4"/>
      <c r="PV203" s="4"/>
      <c r="PW203" s="4"/>
      <c r="PX203" s="4"/>
      <c r="PY203" s="4"/>
      <c r="PZ203" s="4"/>
      <c r="QA203" s="4"/>
      <c r="QB203" s="4"/>
      <c r="QC203" s="4"/>
      <c r="QD203" s="4"/>
      <c r="QE203" s="4"/>
      <c r="QF203" s="4"/>
      <c r="QG203" s="4"/>
      <c r="QH203" s="4"/>
      <c r="QI203" s="4"/>
      <c r="QJ203" s="4"/>
      <c r="QK203" s="4"/>
      <c r="QL203" s="4"/>
      <c r="QM203" s="4"/>
      <c r="QN203" s="4"/>
      <c r="QO203" s="4"/>
      <c r="QP203" s="4"/>
      <c r="QQ203" s="4"/>
      <c r="QR203" s="4"/>
      <c r="QS203" s="4"/>
      <c r="QT203" s="4"/>
      <c r="QU203" s="4"/>
      <c r="QV203" s="4"/>
      <c r="QW203" s="4"/>
      <c r="QX203" s="4"/>
      <c r="QY203" s="4"/>
      <c r="QZ203" s="4"/>
      <c r="RA203" s="4"/>
      <c r="RB203" s="4"/>
      <c r="RC203" s="4"/>
      <c r="RD203" s="4"/>
      <c r="RE203" s="4"/>
      <c r="RF203" s="4"/>
      <c r="RG203" s="4"/>
      <c r="RH203" s="4"/>
      <c r="RI203" s="4"/>
      <c r="RJ203" s="4"/>
      <c r="RK203" s="4"/>
      <c r="RL203" s="4"/>
      <c r="RM203" s="4"/>
      <c r="RN203" s="4"/>
      <c r="RO203" s="4"/>
      <c r="RP203" s="4"/>
      <c r="RQ203" s="4"/>
      <c r="RR203" s="4"/>
      <c r="RS203" s="4"/>
      <c r="RT203" s="4"/>
      <c r="RU203" s="4"/>
      <c r="RV203" s="4"/>
      <c r="RW203" s="4"/>
      <c r="RX203" s="4"/>
      <c r="RY203" s="4"/>
      <c r="RZ203" s="4"/>
      <c r="SA203" s="4"/>
      <c r="SB203" s="4"/>
      <c r="SC203" s="4"/>
      <c r="SD203" s="4"/>
      <c r="SE203" s="4"/>
      <c r="SF203" s="4"/>
      <c r="SG203" s="4"/>
      <c r="SH203" s="4"/>
      <c r="SI203" s="4"/>
      <c r="SJ203" s="4"/>
      <c r="SK203" s="4"/>
      <c r="SL203" s="4"/>
      <c r="SM203" s="4"/>
      <c r="SN203" s="4"/>
      <c r="SO203" s="4"/>
      <c r="SP203" s="4"/>
      <c r="SQ203" s="4"/>
      <c r="SR203" s="4"/>
      <c r="SS203" s="4"/>
      <c r="ST203" s="4"/>
      <c r="SU203" s="4"/>
      <c r="SV203" s="4"/>
      <c r="SW203" s="4"/>
      <c r="SX203" s="4"/>
      <c r="SY203" s="4"/>
      <c r="SZ203" s="4"/>
      <c r="TA203" s="4"/>
      <c r="TB203" s="4"/>
      <c r="TC203" s="4"/>
      <c r="TD203" s="4"/>
      <c r="TE203" s="4"/>
      <c r="TF203" s="4"/>
      <c r="TG203" s="4"/>
      <c r="TH203" s="4"/>
      <c r="TI203" s="4"/>
      <c r="TJ203" s="4"/>
      <c r="TK203" s="4"/>
      <c r="TL203" s="4"/>
      <c r="TM203" s="4"/>
      <c r="TN203" s="4"/>
      <c r="TO203" s="4"/>
      <c r="TP203" s="4"/>
      <c r="TQ203" s="4"/>
      <c r="TR203" s="4"/>
      <c r="TS203" s="4"/>
      <c r="TT203" s="4"/>
      <c r="TU203" s="4"/>
      <c r="TV203" s="4"/>
      <c r="TW203" s="4"/>
      <c r="TX203" s="4"/>
      <c r="TY203" s="4"/>
      <c r="TZ203" s="4"/>
      <c r="UA203" s="4"/>
      <c r="UB203" s="4"/>
      <c r="UC203" s="4"/>
      <c r="UD203" s="4"/>
      <c r="UE203" s="4"/>
      <c r="UF203" s="4"/>
      <c r="UG203" s="4"/>
      <c r="UH203" s="4"/>
      <c r="UI203" s="4"/>
      <c r="UJ203" s="4"/>
      <c r="UK203" s="4"/>
      <c r="UL203" s="4"/>
      <c r="UM203" s="4"/>
      <c r="UN203" s="4"/>
      <c r="UO203" s="4"/>
      <c r="UP203" s="4"/>
      <c r="UQ203" s="4"/>
      <c r="UR203" s="4"/>
      <c r="US203" s="4"/>
      <c r="UT203" s="4"/>
      <c r="UU203" s="4"/>
      <c r="UV203" s="4"/>
      <c r="UW203" s="4"/>
      <c r="UX203" s="4"/>
      <c r="UY203" s="4"/>
      <c r="UZ203" s="4"/>
      <c r="VA203" s="4"/>
      <c r="VB203" s="4"/>
      <c r="VC203" s="4"/>
      <c r="VD203" s="4"/>
      <c r="VE203" s="4"/>
      <c r="VF203" s="4"/>
      <c r="VG203" s="4"/>
      <c r="VH203" s="4"/>
      <c r="VI203" s="4"/>
      <c r="VJ203" s="4"/>
      <c r="VK203" s="4"/>
      <c r="VL203" s="4"/>
      <c r="VM203" s="4"/>
      <c r="VN203" s="4"/>
    </row>
    <row r="204" spans="14:586"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/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/>
      <c r="JR204" s="4"/>
      <c r="JS204" s="4"/>
      <c r="JT204" s="4"/>
      <c r="JU204" s="4"/>
      <c r="JV204" s="4"/>
      <c r="JW204" s="4"/>
      <c r="JX204" s="4"/>
      <c r="JY204" s="4"/>
      <c r="JZ204" s="4"/>
      <c r="KA204" s="4"/>
      <c r="KB204" s="4"/>
      <c r="KC204" s="4"/>
      <c r="KD204" s="4"/>
      <c r="KE204" s="4"/>
      <c r="KF204" s="4"/>
      <c r="KG204" s="4"/>
      <c r="KH204" s="4"/>
      <c r="KI204" s="4"/>
      <c r="KJ204" s="4"/>
      <c r="KK204" s="4"/>
      <c r="KL204" s="4"/>
      <c r="KM204" s="4"/>
      <c r="KN204" s="4"/>
      <c r="KO204" s="4"/>
      <c r="KP204" s="4"/>
      <c r="KQ204" s="4"/>
      <c r="KR204" s="4"/>
      <c r="KS204" s="4"/>
      <c r="KT204" s="4"/>
      <c r="KU204" s="4"/>
      <c r="KV204" s="4"/>
      <c r="KW204" s="4"/>
      <c r="KX204" s="4"/>
      <c r="KY204" s="4"/>
      <c r="KZ204" s="4"/>
      <c r="LA204" s="4"/>
      <c r="LB204" s="4"/>
      <c r="LC204" s="4"/>
      <c r="LD204" s="4"/>
      <c r="LE204" s="4"/>
      <c r="LF204" s="4"/>
      <c r="LG204" s="4"/>
      <c r="LH204" s="4"/>
      <c r="LI204" s="4"/>
      <c r="LJ204" s="4"/>
      <c r="LK204" s="4"/>
      <c r="LL204" s="4"/>
      <c r="LM204" s="4"/>
      <c r="LN204" s="4"/>
      <c r="LO204" s="4"/>
      <c r="LP204" s="4"/>
      <c r="LQ204" s="4"/>
      <c r="LR204" s="4"/>
      <c r="LS204" s="4"/>
      <c r="LT204" s="4"/>
      <c r="LU204" s="4"/>
      <c r="LV204" s="4"/>
      <c r="LW204" s="4"/>
      <c r="LX204" s="4"/>
      <c r="LY204" s="4"/>
      <c r="LZ204" s="4"/>
      <c r="MA204" s="4"/>
      <c r="MB204" s="4"/>
      <c r="MC204" s="4"/>
      <c r="MD204" s="4"/>
      <c r="ME204" s="4"/>
      <c r="MF204" s="4"/>
      <c r="MG204" s="4"/>
      <c r="MH204" s="4"/>
      <c r="MI204" s="4"/>
      <c r="MJ204" s="4"/>
      <c r="MK204" s="4"/>
      <c r="ML204" s="4"/>
      <c r="MM204" s="4"/>
      <c r="MN204" s="4"/>
      <c r="MO204" s="4"/>
      <c r="MP204" s="4"/>
      <c r="MQ204" s="4"/>
      <c r="MR204" s="4"/>
      <c r="MS204" s="4"/>
      <c r="MT204" s="4"/>
      <c r="MU204" s="4"/>
      <c r="MV204" s="4"/>
      <c r="MW204" s="4"/>
      <c r="MX204" s="4"/>
      <c r="MY204" s="4"/>
      <c r="MZ204" s="4"/>
      <c r="NA204" s="4"/>
      <c r="NB204" s="4"/>
      <c r="NC204" s="4"/>
      <c r="ND204" s="4"/>
      <c r="NE204" s="4"/>
      <c r="NF204" s="4"/>
      <c r="NG204" s="4"/>
      <c r="NH204" s="4"/>
      <c r="NI204" s="4"/>
      <c r="NJ204" s="4"/>
      <c r="NK204" s="4"/>
      <c r="NL204" s="4"/>
      <c r="NM204" s="4"/>
      <c r="NN204" s="4"/>
      <c r="NO204" s="4"/>
      <c r="NP204" s="4"/>
      <c r="NQ204" s="4"/>
      <c r="NR204" s="4"/>
      <c r="NS204" s="4"/>
      <c r="NT204" s="4"/>
      <c r="NU204" s="4"/>
      <c r="NV204" s="4"/>
      <c r="NW204" s="4"/>
      <c r="NX204" s="4"/>
      <c r="NY204" s="4"/>
      <c r="NZ204" s="4"/>
      <c r="OA204" s="4"/>
      <c r="OB204" s="4"/>
      <c r="OC204" s="4"/>
      <c r="OD204" s="4"/>
      <c r="OE204" s="4"/>
      <c r="OF204" s="4"/>
      <c r="OG204" s="4"/>
      <c r="OH204" s="4"/>
      <c r="OI204" s="4"/>
      <c r="OJ204" s="4"/>
      <c r="OK204" s="4"/>
      <c r="OL204" s="4"/>
      <c r="OM204" s="4"/>
      <c r="ON204" s="4"/>
      <c r="OO204" s="4"/>
      <c r="OP204" s="4"/>
      <c r="OQ204" s="4"/>
      <c r="OR204" s="4"/>
      <c r="OS204" s="4"/>
      <c r="OT204" s="4"/>
      <c r="OU204" s="4"/>
      <c r="OV204" s="4"/>
      <c r="OW204" s="4"/>
      <c r="OX204" s="4"/>
      <c r="OY204" s="4"/>
      <c r="OZ204" s="4"/>
      <c r="PA204" s="4"/>
      <c r="PB204" s="4"/>
      <c r="PC204" s="4"/>
      <c r="PD204" s="4"/>
      <c r="PE204" s="4"/>
      <c r="PF204" s="4"/>
      <c r="PG204" s="4"/>
      <c r="PH204" s="4"/>
      <c r="PI204" s="4"/>
      <c r="PJ204" s="4"/>
      <c r="PK204" s="4"/>
      <c r="PL204" s="4"/>
      <c r="PM204" s="4"/>
      <c r="PN204" s="4"/>
      <c r="PO204" s="4"/>
      <c r="PP204" s="4"/>
      <c r="PQ204" s="4"/>
      <c r="PR204" s="4"/>
      <c r="PS204" s="4"/>
      <c r="PT204" s="4"/>
      <c r="PU204" s="4"/>
      <c r="PV204" s="4"/>
      <c r="PW204" s="4"/>
      <c r="PX204" s="4"/>
      <c r="PY204" s="4"/>
      <c r="PZ204" s="4"/>
      <c r="QA204" s="4"/>
      <c r="QB204" s="4"/>
      <c r="QC204" s="4"/>
      <c r="QD204" s="4"/>
      <c r="QE204" s="4"/>
      <c r="QF204" s="4"/>
      <c r="QG204" s="4"/>
      <c r="QH204" s="4"/>
      <c r="QI204" s="4"/>
      <c r="QJ204" s="4"/>
      <c r="QK204" s="4"/>
      <c r="QL204" s="4"/>
      <c r="QM204" s="4"/>
      <c r="QN204" s="4"/>
      <c r="QO204" s="4"/>
      <c r="QP204" s="4"/>
      <c r="QQ204" s="4"/>
      <c r="QR204" s="4"/>
      <c r="QS204" s="4"/>
      <c r="QT204" s="4"/>
      <c r="QU204" s="4"/>
      <c r="QV204" s="4"/>
      <c r="QW204" s="4"/>
      <c r="QX204" s="4"/>
      <c r="QY204" s="4"/>
      <c r="QZ204" s="4"/>
      <c r="RA204" s="4"/>
      <c r="RB204" s="4"/>
      <c r="RC204" s="4"/>
      <c r="RD204" s="4"/>
      <c r="RE204" s="4"/>
      <c r="RF204" s="4"/>
      <c r="RG204" s="4"/>
      <c r="RH204" s="4"/>
      <c r="RI204" s="4"/>
      <c r="RJ204" s="4"/>
      <c r="RK204" s="4"/>
      <c r="RL204" s="4"/>
      <c r="RM204" s="4"/>
      <c r="RN204" s="4"/>
      <c r="RO204" s="4"/>
      <c r="RP204" s="4"/>
      <c r="RQ204" s="4"/>
      <c r="RR204" s="4"/>
      <c r="RS204" s="4"/>
      <c r="RT204" s="4"/>
      <c r="RU204" s="4"/>
      <c r="RV204" s="4"/>
      <c r="RW204" s="4"/>
      <c r="RX204" s="4"/>
      <c r="RY204" s="4"/>
      <c r="RZ204" s="4"/>
      <c r="SA204" s="4"/>
      <c r="SB204" s="4"/>
      <c r="SC204" s="4"/>
      <c r="SD204" s="4"/>
      <c r="SE204" s="4"/>
      <c r="SF204" s="4"/>
      <c r="SG204" s="4"/>
      <c r="SH204" s="4"/>
      <c r="SI204" s="4"/>
      <c r="SJ204" s="4"/>
      <c r="SK204" s="4"/>
      <c r="SL204" s="4"/>
      <c r="SM204" s="4"/>
      <c r="SN204" s="4"/>
      <c r="SO204" s="4"/>
      <c r="SP204" s="4"/>
      <c r="SQ204" s="4"/>
      <c r="SR204" s="4"/>
      <c r="SS204" s="4"/>
      <c r="ST204" s="4"/>
      <c r="SU204" s="4"/>
      <c r="SV204" s="4"/>
      <c r="SW204" s="4"/>
      <c r="SX204" s="4"/>
      <c r="SY204" s="4"/>
      <c r="SZ204" s="4"/>
      <c r="TA204" s="4"/>
      <c r="TB204" s="4"/>
      <c r="TC204" s="4"/>
      <c r="TD204" s="4"/>
      <c r="TE204" s="4"/>
      <c r="TF204" s="4"/>
      <c r="TG204" s="4"/>
      <c r="TH204" s="4"/>
      <c r="TI204" s="4"/>
      <c r="TJ204" s="4"/>
      <c r="TK204" s="4"/>
      <c r="TL204" s="4"/>
      <c r="TM204" s="4"/>
      <c r="TN204" s="4"/>
      <c r="TO204" s="4"/>
      <c r="TP204" s="4"/>
      <c r="TQ204" s="4"/>
      <c r="TR204" s="4"/>
      <c r="TS204" s="4"/>
      <c r="TT204" s="4"/>
      <c r="TU204" s="4"/>
      <c r="TV204" s="4"/>
      <c r="TW204" s="4"/>
      <c r="TX204" s="4"/>
      <c r="TY204" s="4"/>
      <c r="TZ204" s="4"/>
      <c r="UA204" s="4"/>
      <c r="UB204" s="4"/>
      <c r="UC204" s="4"/>
      <c r="UD204" s="4"/>
      <c r="UE204" s="4"/>
      <c r="UF204" s="4"/>
      <c r="UG204" s="4"/>
      <c r="UH204" s="4"/>
      <c r="UI204" s="4"/>
      <c r="UJ204" s="4"/>
      <c r="UK204" s="4"/>
      <c r="UL204" s="4"/>
      <c r="UM204" s="4"/>
      <c r="UN204" s="4"/>
      <c r="UO204" s="4"/>
      <c r="UP204" s="4"/>
      <c r="UQ204" s="4"/>
      <c r="UR204" s="4"/>
      <c r="US204" s="4"/>
      <c r="UT204" s="4"/>
      <c r="UU204" s="4"/>
      <c r="UV204" s="4"/>
      <c r="UW204" s="4"/>
      <c r="UX204" s="4"/>
      <c r="UY204" s="4"/>
      <c r="UZ204" s="4"/>
      <c r="VA204" s="4"/>
      <c r="VB204" s="4"/>
      <c r="VC204" s="4"/>
      <c r="VD204" s="4"/>
      <c r="VE204" s="4"/>
      <c r="VF204" s="4"/>
      <c r="VG204" s="4"/>
      <c r="VH204" s="4"/>
      <c r="VI204" s="4"/>
      <c r="VJ204" s="4"/>
      <c r="VK204" s="4"/>
      <c r="VL204" s="4"/>
      <c r="VM204" s="4"/>
      <c r="VN204" s="4"/>
    </row>
    <row r="205" spans="14:586"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/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/>
      <c r="JR205" s="4"/>
      <c r="JS205" s="4"/>
      <c r="JT205" s="4"/>
      <c r="JU205" s="4"/>
      <c r="JV205" s="4"/>
      <c r="JW205" s="4"/>
      <c r="JX205" s="4"/>
      <c r="JY205" s="4"/>
      <c r="JZ205" s="4"/>
      <c r="KA205" s="4"/>
      <c r="KB205" s="4"/>
      <c r="KC205" s="4"/>
      <c r="KD205" s="4"/>
      <c r="KE205" s="4"/>
      <c r="KF205" s="4"/>
      <c r="KG205" s="4"/>
      <c r="KH205" s="4"/>
      <c r="KI205" s="4"/>
      <c r="KJ205" s="4"/>
      <c r="KK205" s="4"/>
      <c r="KL205" s="4"/>
      <c r="KM205" s="4"/>
      <c r="KN205" s="4"/>
      <c r="KO205" s="4"/>
      <c r="KP205" s="4"/>
      <c r="KQ205" s="4"/>
      <c r="KR205" s="4"/>
      <c r="KS205" s="4"/>
      <c r="KT205" s="4"/>
      <c r="KU205" s="4"/>
      <c r="KV205" s="4"/>
      <c r="KW205" s="4"/>
      <c r="KX205" s="4"/>
      <c r="KY205" s="4"/>
      <c r="KZ205" s="4"/>
      <c r="LA205" s="4"/>
      <c r="LB205" s="4"/>
      <c r="LC205" s="4"/>
      <c r="LD205" s="4"/>
      <c r="LE205" s="4"/>
      <c r="LF205" s="4"/>
      <c r="LG205" s="4"/>
      <c r="LH205" s="4"/>
      <c r="LI205" s="4"/>
      <c r="LJ205" s="4"/>
      <c r="LK205" s="4"/>
      <c r="LL205" s="4"/>
      <c r="LM205" s="4"/>
      <c r="LN205" s="4"/>
      <c r="LO205" s="4"/>
      <c r="LP205" s="4"/>
      <c r="LQ205" s="4"/>
      <c r="LR205" s="4"/>
      <c r="LS205" s="4"/>
      <c r="LT205" s="4"/>
      <c r="LU205" s="4"/>
      <c r="LV205" s="4"/>
      <c r="LW205" s="4"/>
      <c r="LX205" s="4"/>
      <c r="LY205" s="4"/>
      <c r="LZ205" s="4"/>
      <c r="MA205" s="4"/>
      <c r="MB205" s="4"/>
      <c r="MC205" s="4"/>
      <c r="MD205" s="4"/>
      <c r="ME205" s="4"/>
      <c r="MF205" s="4"/>
      <c r="MG205" s="4"/>
      <c r="MH205" s="4"/>
      <c r="MI205" s="4"/>
      <c r="MJ205" s="4"/>
      <c r="MK205" s="4"/>
      <c r="ML205" s="4"/>
      <c r="MM205" s="4"/>
      <c r="MN205" s="4"/>
      <c r="MO205" s="4"/>
      <c r="MP205" s="4"/>
      <c r="MQ205" s="4"/>
      <c r="MR205" s="4"/>
      <c r="MS205" s="4"/>
      <c r="MT205" s="4"/>
      <c r="MU205" s="4"/>
      <c r="MV205" s="4"/>
      <c r="MW205" s="4"/>
      <c r="MX205" s="4"/>
      <c r="MY205" s="4"/>
      <c r="MZ205" s="4"/>
      <c r="NA205" s="4"/>
      <c r="NB205" s="4"/>
      <c r="NC205" s="4"/>
      <c r="ND205" s="4"/>
      <c r="NE205" s="4"/>
      <c r="NF205" s="4"/>
      <c r="NG205" s="4"/>
      <c r="NH205" s="4"/>
      <c r="NI205" s="4"/>
      <c r="NJ205" s="4"/>
      <c r="NK205" s="4"/>
      <c r="NL205" s="4"/>
      <c r="NM205" s="4"/>
      <c r="NN205" s="4"/>
      <c r="NO205" s="4"/>
      <c r="NP205" s="4"/>
      <c r="NQ205" s="4"/>
      <c r="NR205" s="4"/>
      <c r="NS205" s="4"/>
      <c r="NT205" s="4"/>
      <c r="NU205" s="4"/>
      <c r="NV205" s="4"/>
      <c r="NW205" s="4"/>
      <c r="NX205" s="4"/>
      <c r="NY205" s="4"/>
      <c r="NZ205" s="4"/>
      <c r="OA205" s="4"/>
      <c r="OB205" s="4"/>
      <c r="OC205" s="4"/>
      <c r="OD205" s="4"/>
      <c r="OE205" s="4"/>
      <c r="OF205" s="4"/>
      <c r="OG205" s="4"/>
      <c r="OH205" s="4"/>
      <c r="OI205" s="4"/>
      <c r="OJ205" s="4"/>
      <c r="OK205" s="4"/>
      <c r="OL205" s="4"/>
      <c r="OM205" s="4"/>
      <c r="ON205" s="4"/>
      <c r="OO205" s="4"/>
      <c r="OP205" s="4"/>
      <c r="OQ205" s="4"/>
      <c r="OR205" s="4"/>
      <c r="OS205" s="4"/>
      <c r="OT205" s="4"/>
      <c r="OU205" s="4"/>
      <c r="OV205" s="4"/>
      <c r="OW205" s="4"/>
      <c r="OX205" s="4"/>
      <c r="OY205" s="4"/>
      <c r="OZ205" s="4"/>
      <c r="PA205" s="4"/>
      <c r="PB205" s="4"/>
      <c r="PC205" s="4"/>
      <c r="PD205" s="4"/>
      <c r="PE205" s="4"/>
      <c r="PF205" s="4"/>
      <c r="PG205" s="4"/>
      <c r="PH205" s="4"/>
      <c r="PI205" s="4"/>
      <c r="PJ205" s="4"/>
      <c r="PK205" s="4"/>
      <c r="PL205" s="4"/>
      <c r="PM205" s="4"/>
      <c r="PN205" s="4"/>
      <c r="PO205" s="4"/>
      <c r="PP205" s="4"/>
      <c r="PQ205" s="4"/>
      <c r="PR205" s="4"/>
      <c r="PS205" s="4"/>
      <c r="PT205" s="4"/>
      <c r="PU205" s="4"/>
      <c r="PV205" s="4"/>
      <c r="PW205" s="4"/>
      <c r="PX205" s="4"/>
      <c r="PY205" s="4"/>
      <c r="PZ205" s="4"/>
      <c r="QA205" s="4"/>
      <c r="QB205" s="4"/>
      <c r="QC205" s="4"/>
      <c r="QD205" s="4"/>
      <c r="QE205" s="4"/>
      <c r="QF205" s="4"/>
      <c r="QG205" s="4"/>
      <c r="QH205" s="4"/>
      <c r="QI205" s="4"/>
      <c r="QJ205" s="4"/>
      <c r="QK205" s="4"/>
      <c r="QL205" s="4"/>
      <c r="QM205" s="4"/>
      <c r="QN205" s="4"/>
      <c r="QO205" s="4"/>
      <c r="QP205" s="4"/>
      <c r="QQ205" s="4"/>
      <c r="QR205" s="4"/>
      <c r="QS205" s="4"/>
      <c r="QT205" s="4"/>
      <c r="QU205" s="4"/>
      <c r="QV205" s="4"/>
      <c r="QW205" s="4"/>
      <c r="QX205" s="4"/>
      <c r="QY205" s="4"/>
      <c r="QZ205" s="4"/>
      <c r="RA205" s="4"/>
      <c r="RB205" s="4"/>
      <c r="RC205" s="4"/>
      <c r="RD205" s="4"/>
      <c r="RE205" s="4"/>
      <c r="RF205" s="4"/>
      <c r="RG205" s="4"/>
      <c r="RH205" s="4"/>
      <c r="RI205" s="4"/>
      <c r="RJ205" s="4"/>
      <c r="RK205" s="4"/>
      <c r="RL205" s="4"/>
      <c r="RM205" s="4"/>
      <c r="RN205" s="4"/>
      <c r="RO205" s="4"/>
      <c r="RP205" s="4"/>
      <c r="RQ205" s="4"/>
      <c r="RR205" s="4"/>
      <c r="RS205" s="4"/>
      <c r="RT205" s="4"/>
      <c r="RU205" s="4"/>
      <c r="RV205" s="4"/>
      <c r="RW205" s="4"/>
      <c r="RX205" s="4"/>
      <c r="RY205" s="4"/>
      <c r="RZ205" s="4"/>
      <c r="SA205" s="4"/>
      <c r="SB205" s="4"/>
      <c r="SC205" s="4"/>
      <c r="SD205" s="4"/>
      <c r="SE205" s="4"/>
      <c r="SF205" s="4"/>
      <c r="SG205" s="4"/>
      <c r="SH205" s="4"/>
      <c r="SI205" s="4"/>
      <c r="SJ205" s="4"/>
      <c r="SK205" s="4"/>
      <c r="SL205" s="4"/>
      <c r="SM205" s="4"/>
      <c r="SN205" s="4"/>
      <c r="SO205" s="4"/>
      <c r="SP205" s="4"/>
      <c r="SQ205" s="4"/>
      <c r="SR205" s="4"/>
      <c r="SS205" s="4"/>
      <c r="ST205" s="4"/>
      <c r="SU205" s="4"/>
      <c r="SV205" s="4"/>
      <c r="SW205" s="4"/>
      <c r="SX205" s="4"/>
      <c r="SY205" s="4"/>
      <c r="SZ205" s="4"/>
      <c r="TA205" s="4"/>
      <c r="TB205" s="4"/>
      <c r="TC205" s="4"/>
      <c r="TD205" s="4"/>
      <c r="TE205" s="4"/>
      <c r="TF205" s="4"/>
      <c r="TG205" s="4"/>
      <c r="TH205" s="4"/>
      <c r="TI205" s="4"/>
      <c r="TJ205" s="4"/>
      <c r="TK205" s="4"/>
      <c r="TL205" s="4"/>
      <c r="TM205" s="4"/>
      <c r="TN205" s="4"/>
      <c r="TO205" s="4"/>
      <c r="TP205" s="4"/>
      <c r="TQ205" s="4"/>
      <c r="TR205" s="4"/>
      <c r="TS205" s="4"/>
      <c r="TT205" s="4"/>
      <c r="TU205" s="4"/>
      <c r="TV205" s="4"/>
      <c r="TW205" s="4"/>
      <c r="TX205" s="4"/>
      <c r="TY205" s="4"/>
      <c r="TZ205" s="4"/>
      <c r="UA205" s="4"/>
      <c r="UB205" s="4"/>
      <c r="UC205" s="4"/>
      <c r="UD205" s="4"/>
      <c r="UE205" s="4"/>
      <c r="UF205" s="4"/>
      <c r="UG205" s="4"/>
      <c r="UH205" s="4"/>
      <c r="UI205" s="4"/>
      <c r="UJ205" s="4"/>
      <c r="UK205" s="4"/>
      <c r="UL205" s="4"/>
      <c r="UM205" s="4"/>
      <c r="UN205" s="4"/>
      <c r="UO205" s="4"/>
      <c r="UP205" s="4"/>
      <c r="UQ205" s="4"/>
      <c r="UR205" s="4"/>
      <c r="US205" s="4"/>
      <c r="UT205" s="4"/>
      <c r="UU205" s="4"/>
      <c r="UV205" s="4"/>
      <c r="UW205" s="4"/>
      <c r="UX205" s="4"/>
      <c r="UY205" s="4"/>
      <c r="UZ205" s="4"/>
      <c r="VA205" s="4"/>
      <c r="VB205" s="4"/>
      <c r="VC205" s="4"/>
      <c r="VD205" s="4"/>
      <c r="VE205" s="4"/>
      <c r="VF205" s="4"/>
      <c r="VG205" s="4"/>
      <c r="VH205" s="4"/>
      <c r="VI205" s="4"/>
      <c r="VJ205" s="4"/>
      <c r="VK205" s="4"/>
      <c r="VL205" s="4"/>
      <c r="VM205" s="4"/>
      <c r="VN205" s="4"/>
    </row>
    <row r="206" spans="14:586"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  <c r="IV206" s="4"/>
      <c r="IW206" s="4"/>
      <c r="IX206" s="4"/>
      <c r="IY206" s="4"/>
      <c r="IZ206" s="4"/>
      <c r="JA206" s="4"/>
      <c r="JB206" s="4"/>
      <c r="JC206" s="4"/>
      <c r="JD206" s="4"/>
      <c r="JE206" s="4"/>
      <c r="JF206" s="4"/>
      <c r="JG206" s="4"/>
      <c r="JH206" s="4"/>
      <c r="JI206" s="4"/>
      <c r="JJ206" s="4"/>
      <c r="JK206" s="4"/>
      <c r="JL206" s="4"/>
      <c r="JM206" s="4"/>
      <c r="JN206" s="4"/>
      <c r="JO206" s="4"/>
      <c r="JP206" s="4"/>
      <c r="JQ206" s="4"/>
      <c r="JR206" s="4"/>
      <c r="JS206" s="4"/>
      <c r="JT206" s="4"/>
      <c r="JU206" s="4"/>
      <c r="JV206" s="4"/>
      <c r="JW206" s="4"/>
      <c r="JX206" s="4"/>
      <c r="JY206" s="4"/>
      <c r="JZ206" s="4"/>
      <c r="KA206" s="4"/>
      <c r="KB206" s="4"/>
      <c r="KC206" s="4"/>
      <c r="KD206" s="4"/>
      <c r="KE206" s="4"/>
      <c r="KF206" s="4"/>
      <c r="KG206" s="4"/>
      <c r="KH206" s="4"/>
      <c r="KI206" s="4"/>
      <c r="KJ206" s="4"/>
      <c r="KK206" s="4"/>
      <c r="KL206" s="4"/>
      <c r="KM206" s="4"/>
      <c r="KN206" s="4"/>
      <c r="KO206" s="4"/>
      <c r="KP206" s="4"/>
      <c r="KQ206" s="4"/>
      <c r="KR206" s="4"/>
      <c r="KS206" s="4"/>
      <c r="KT206" s="4"/>
      <c r="KU206" s="4"/>
      <c r="KV206" s="4"/>
      <c r="KW206" s="4"/>
      <c r="KX206" s="4"/>
      <c r="KY206" s="4"/>
      <c r="KZ206" s="4"/>
      <c r="LA206" s="4"/>
      <c r="LB206" s="4"/>
      <c r="LC206" s="4"/>
      <c r="LD206" s="4"/>
      <c r="LE206" s="4"/>
      <c r="LF206" s="4"/>
      <c r="LG206" s="4"/>
      <c r="LH206" s="4"/>
      <c r="LI206" s="4"/>
      <c r="LJ206" s="4"/>
      <c r="LK206" s="4"/>
      <c r="LL206" s="4"/>
      <c r="LM206" s="4"/>
      <c r="LN206" s="4"/>
      <c r="LO206" s="4"/>
      <c r="LP206" s="4"/>
      <c r="LQ206" s="4"/>
      <c r="LR206" s="4"/>
      <c r="LS206" s="4"/>
      <c r="LT206" s="4"/>
      <c r="LU206" s="4"/>
      <c r="LV206" s="4"/>
      <c r="LW206" s="4"/>
      <c r="LX206" s="4"/>
      <c r="LY206" s="4"/>
      <c r="LZ206" s="4"/>
      <c r="MA206" s="4"/>
      <c r="MB206" s="4"/>
      <c r="MC206" s="4"/>
      <c r="MD206" s="4"/>
      <c r="ME206" s="4"/>
      <c r="MF206" s="4"/>
      <c r="MG206" s="4"/>
      <c r="MH206" s="4"/>
      <c r="MI206" s="4"/>
      <c r="MJ206" s="4"/>
      <c r="MK206" s="4"/>
      <c r="ML206" s="4"/>
      <c r="MM206" s="4"/>
      <c r="MN206" s="4"/>
      <c r="MO206" s="4"/>
      <c r="MP206" s="4"/>
      <c r="MQ206" s="4"/>
      <c r="MR206" s="4"/>
      <c r="MS206" s="4"/>
      <c r="MT206" s="4"/>
      <c r="MU206" s="4"/>
      <c r="MV206" s="4"/>
      <c r="MW206" s="4"/>
      <c r="MX206" s="4"/>
      <c r="MY206" s="4"/>
      <c r="MZ206" s="4"/>
      <c r="NA206" s="4"/>
      <c r="NB206" s="4"/>
      <c r="NC206" s="4"/>
      <c r="ND206" s="4"/>
      <c r="NE206" s="4"/>
      <c r="NF206" s="4"/>
      <c r="NG206" s="4"/>
      <c r="NH206" s="4"/>
      <c r="NI206" s="4"/>
      <c r="NJ206" s="4"/>
      <c r="NK206" s="4"/>
      <c r="NL206" s="4"/>
      <c r="NM206" s="4"/>
      <c r="NN206" s="4"/>
      <c r="NO206" s="4"/>
      <c r="NP206" s="4"/>
      <c r="NQ206" s="4"/>
      <c r="NR206" s="4"/>
      <c r="NS206" s="4"/>
      <c r="NT206" s="4"/>
      <c r="NU206" s="4"/>
      <c r="NV206" s="4"/>
      <c r="NW206" s="4"/>
      <c r="NX206" s="4"/>
      <c r="NY206" s="4"/>
      <c r="NZ206" s="4"/>
      <c r="OA206" s="4"/>
      <c r="OB206" s="4"/>
      <c r="OC206" s="4"/>
      <c r="OD206" s="4"/>
      <c r="OE206" s="4"/>
      <c r="OF206" s="4"/>
      <c r="OG206" s="4"/>
      <c r="OH206" s="4"/>
      <c r="OI206" s="4"/>
      <c r="OJ206" s="4"/>
      <c r="OK206" s="4"/>
      <c r="OL206" s="4"/>
      <c r="OM206" s="4"/>
      <c r="ON206" s="4"/>
      <c r="OO206" s="4"/>
      <c r="OP206" s="4"/>
      <c r="OQ206" s="4"/>
      <c r="OR206" s="4"/>
      <c r="OS206" s="4"/>
      <c r="OT206" s="4"/>
      <c r="OU206" s="4"/>
      <c r="OV206" s="4"/>
      <c r="OW206" s="4"/>
      <c r="OX206" s="4"/>
      <c r="OY206" s="4"/>
      <c r="OZ206" s="4"/>
      <c r="PA206" s="4"/>
      <c r="PB206" s="4"/>
      <c r="PC206" s="4"/>
      <c r="PD206" s="4"/>
      <c r="PE206" s="4"/>
      <c r="PF206" s="4"/>
      <c r="PG206" s="4"/>
      <c r="PH206" s="4"/>
      <c r="PI206" s="4"/>
      <c r="PJ206" s="4"/>
      <c r="PK206" s="4"/>
      <c r="PL206" s="4"/>
      <c r="PM206" s="4"/>
      <c r="PN206" s="4"/>
      <c r="PO206" s="4"/>
      <c r="PP206" s="4"/>
      <c r="PQ206" s="4"/>
      <c r="PR206" s="4"/>
      <c r="PS206" s="4"/>
      <c r="PT206" s="4"/>
      <c r="PU206" s="4"/>
      <c r="PV206" s="4"/>
      <c r="PW206" s="4"/>
      <c r="PX206" s="4"/>
      <c r="PY206" s="4"/>
      <c r="PZ206" s="4"/>
      <c r="QA206" s="4"/>
      <c r="QB206" s="4"/>
      <c r="QC206" s="4"/>
      <c r="QD206" s="4"/>
      <c r="QE206" s="4"/>
      <c r="QF206" s="4"/>
      <c r="QG206" s="4"/>
      <c r="QH206" s="4"/>
      <c r="QI206" s="4"/>
      <c r="QJ206" s="4"/>
      <c r="QK206" s="4"/>
      <c r="QL206" s="4"/>
      <c r="QM206" s="4"/>
      <c r="QN206" s="4"/>
      <c r="QO206" s="4"/>
      <c r="QP206" s="4"/>
      <c r="QQ206" s="4"/>
      <c r="QR206" s="4"/>
      <c r="QS206" s="4"/>
      <c r="QT206" s="4"/>
      <c r="QU206" s="4"/>
      <c r="QV206" s="4"/>
      <c r="QW206" s="4"/>
      <c r="QX206" s="4"/>
      <c r="QY206" s="4"/>
      <c r="QZ206" s="4"/>
      <c r="RA206" s="4"/>
      <c r="RB206" s="4"/>
      <c r="RC206" s="4"/>
      <c r="RD206" s="4"/>
      <c r="RE206" s="4"/>
      <c r="RF206" s="4"/>
      <c r="RG206" s="4"/>
      <c r="RH206" s="4"/>
      <c r="RI206" s="4"/>
      <c r="RJ206" s="4"/>
      <c r="RK206" s="4"/>
      <c r="RL206" s="4"/>
      <c r="RM206" s="4"/>
      <c r="RN206" s="4"/>
      <c r="RO206" s="4"/>
      <c r="RP206" s="4"/>
      <c r="RQ206" s="4"/>
      <c r="RR206" s="4"/>
      <c r="RS206" s="4"/>
      <c r="RT206" s="4"/>
      <c r="RU206" s="4"/>
      <c r="RV206" s="4"/>
      <c r="RW206" s="4"/>
      <c r="RX206" s="4"/>
      <c r="RY206" s="4"/>
      <c r="RZ206" s="4"/>
      <c r="SA206" s="4"/>
      <c r="SB206" s="4"/>
      <c r="SC206" s="4"/>
      <c r="SD206" s="4"/>
      <c r="SE206" s="4"/>
      <c r="SF206" s="4"/>
      <c r="SG206" s="4"/>
      <c r="SH206" s="4"/>
      <c r="SI206" s="4"/>
      <c r="SJ206" s="4"/>
      <c r="SK206" s="4"/>
      <c r="SL206" s="4"/>
      <c r="SM206" s="4"/>
      <c r="SN206" s="4"/>
      <c r="SO206" s="4"/>
      <c r="SP206" s="4"/>
      <c r="SQ206" s="4"/>
      <c r="SR206" s="4"/>
      <c r="SS206" s="4"/>
      <c r="ST206" s="4"/>
      <c r="SU206" s="4"/>
      <c r="SV206" s="4"/>
      <c r="SW206" s="4"/>
      <c r="SX206" s="4"/>
      <c r="SY206" s="4"/>
      <c r="SZ206" s="4"/>
      <c r="TA206" s="4"/>
      <c r="TB206" s="4"/>
      <c r="TC206" s="4"/>
      <c r="TD206" s="4"/>
      <c r="TE206" s="4"/>
      <c r="TF206" s="4"/>
      <c r="TG206" s="4"/>
      <c r="TH206" s="4"/>
      <c r="TI206" s="4"/>
      <c r="TJ206" s="4"/>
      <c r="TK206" s="4"/>
      <c r="TL206" s="4"/>
      <c r="TM206" s="4"/>
      <c r="TN206" s="4"/>
      <c r="TO206" s="4"/>
      <c r="TP206" s="4"/>
      <c r="TQ206" s="4"/>
      <c r="TR206" s="4"/>
      <c r="TS206" s="4"/>
      <c r="TT206" s="4"/>
      <c r="TU206" s="4"/>
      <c r="TV206" s="4"/>
      <c r="TW206" s="4"/>
      <c r="TX206" s="4"/>
      <c r="TY206" s="4"/>
      <c r="TZ206" s="4"/>
      <c r="UA206" s="4"/>
      <c r="UB206" s="4"/>
      <c r="UC206" s="4"/>
      <c r="UD206" s="4"/>
      <c r="UE206" s="4"/>
      <c r="UF206" s="4"/>
      <c r="UG206" s="4"/>
      <c r="UH206" s="4"/>
      <c r="UI206" s="4"/>
      <c r="UJ206" s="4"/>
      <c r="UK206" s="4"/>
      <c r="UL206" s="4"/>
      <c r="UM206" s="4"/>
      <c r="UN206" s="4"/>
      <c r="UO206" s="4"/>
      <c r="UP206" s="4"/>
      <c r="UQ206" s="4"/>
      <c r="UR206" s="4"/>
      <c r="US206" s="4"/>
      <c r="UT206" s="4"/>
      <c r="UU206" s="4"/>
      <c r="UV206" s="4"/>
      <c r="UW206" s="4"/>
      <c r="UX206" s="4"/>
      <c r="UY206" s="4"/>
      <c r="UZ206" s="4"/>
      <c r="VA206" s="4"/>
      <c r="VB206" s="4"/>
      <c r="VC206" s="4"/>
      <c r="VD206" s="4"/>
      <c r="VE206" s="4"/>
      <c r="VF206" s="4"/>
      <c r="VG206" s="4"/>
      <c r="VH206" s="4"/>
      <c r="VI206" s="4"/>
      <c r="VJ206" s="4"/>
      <c r="VK206" s="4"/>
      <c r="VL206" s="4"/>
      <c r="VM206" s="4"/>
      <c r="VN206" s="4"/>
    </row>
    <row r="207" spans="14:586"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  <c r="IV207" s="4"/>
      <c r="IW207" s="4"/>
      <c r="IX207" s="4"/>
      <c r="IY207" s="4"/>
      <c r="IZ207" s="4"/>
      <c r="JA207" s="4"/>
      <c r="JB207" s="4"/>
      <c r="JC207" s="4"/>
      <c r="JD207" s="4"/>
      <c r="JE207" s="4"/>
      <c r="JF207" s="4"/>
      <c r="JG207" s="4"/>
      <c r="JH207" s="4"/>
      <c r="JI207" s="4"/>
      <c r="JJ207" s="4"/>
      <c r="JK207" s="4"/>
      <c r="JL207" s="4"/>
      <c r="JM207" s="4"/>
      <c r="JN207" s="4"/>
      <c r="JO207" s="4"/>
      <c r="JP207" s="4"/>
      <c r="JQ207" s="4"/>
      <c r="JR207" s="4"/>
      <c r="JS207" s="4"/>
      <c r="JT207" s="4"/>
      <c r="JU207" s="4"/>
      <c r="JV207" s="4"/>
      <c r="JW207" s="4"/>
      <c r="JX207" s="4"/>
      <c r="JY207" s="4"/>
      <c r="JZ207" s="4"/>
      <c r="KA207" s="4"/>
      <c r="KB207" s="4"/>
      <c r="KC207" s="4"/>
      <c r="KD207" s="4"/>
      <c r="KE207" s="4"/>
      <c r="KF207" s="4"/>
      <c r="KG207" s="4"/>
      <c r="KH207" s="4"/>
      <c r="KI207" s="4"/>
      <c r="KJ207" s="4"/>
      <c r="KK207" s="4"/>
      <c r="KL207" s="4"/>
      <c r="KM207" s="4"/>
      <c r="KN207" s="4"/>
      <c r="KO207" s="4"/>
      <c r="KP207" s="4"/>
      <c r="KQ207" s="4"/>
      <c r="KR207" s="4"/>
      <c r="KS207" s="4"/>
      <c r="KT207" s="4"/>
      <c r="KU207" s="4"/>
      <c r="KV207" s="4"/>
      <c r="KW207" s="4"/>
      <c r="KX207" s="4"/>
      <c r="KY207" s="4"/>
      <c r="KZ207" s="4"/>
      <c r="LA207" s="4"/>
      <c r="LB207" s="4"/>
      <c r="LC207" s="4"/>
      <c r="LD207" s="4"/>
      <c r="LE207" s="4"/>
      <c r="LF207" s="4"/>
      <c r="LG207" s="4"/>
      <c r="LH207" s="4"/>
      <c r="LI207" s="4"/>
      <c r="LJ207" s="4"/>
      <c r="LK207" s="4"/>
      <c r="LL207" s="4"/>
      <c r="LM207" s="4"/>
      <c r="LN207" s="4"/>
      <c r="LO207" s="4"/>
      <c r="LP207" s="4"/>
      <c r="LQ207" s="4"/>
      <c r="LR207" s="4"/>
      <c r="LS207" s="4"/>
      <c r="LT207" s="4"/>
      <c r="LU207" s="4"/>
      <c r="LV207" s="4"/>
      <c r="LW207" s="4"/>
      <c r="LX207" s="4"/>
      <c r="LY207" s="4"/>
      <c r="LZ207" s="4"/>
      <c r="MA207" s="4"/>
      <c r="MB207" s="4"/>
      <c r="MC207" s="4"/>
      <c r="MD207" s="4"/>
      <c r="ME207" s="4"/>
      <c r="MF207" s="4"/>
      <c r="MG207" s="4"/>
      <c r="MH207" s="4"/>
      <c r="MI207" s="4"/>
      <c r="MJ207" s="4"/>
      <c r="MK207" s="4"/>
      <c r="ML207" s="4"/>
      <c r="MM207" s="4"/>
      <c r="MN207" s="4"/>
      <c r="MO207" s="4"/>
      <c r="MP207" s="4"/>
      <c r="MQ207" s="4"/>
      <c r="MR207" s="4"/>
      <c r="MS207" s="4"/>
      <c r="MT207" s="4"/>
      <c r="MU207" s="4"/>
      <c r="MV207" s="4"/>
      <c r="MW207" s="4"/>
      <c r="MX207" s="4"/>
      <c r="MY207" s="4"/>
      <c r="MZ207" s="4"/>
      <c r="NA207" s="4"/>
      <c r="NB207" s="4"/>
      <c r="NC207" s="4"/>
      <c r="ND207" s="4"/>
      <c r="NE207" s="4"/>
      <c r="NF207" s="4"/>
      <c r="NG207" s="4"/>
      <c r="NH207" s="4"/>
      <c r="NI207" s="4"/>
      <c r="NJ207" s="4"/>
      <c r="NK207" s="4"/>
      <c r="NL207" s="4"/>
      <c r="NM207" s="4"/>
      <c r="NN207" s="4"/>
      <c r="NO207" s="4"/>
      <c r="NP207" s="4"/>
      <c r="NQ207" s="4"/>
      <c r="NR207" s="4"/>
      <c r="NS207" s="4"/>
      <c r="NT207" s="4"/>
      <c r="NU207" s="4"/>
      <c r="NV207" s="4"/>
      <c r="NW207" s="4"/>
      <c r="NX207" s="4"/>
      <c r="NY207" s="4"/>
      <c r="NZ207" s="4"/>
      <c r="OA207" s="4"/>
      <c r="OB207" s="4"/>
      <c r="OC207" s="4"/>
      <c r="OD207" s="4"/>
      <c r="OE207" s="4"/>
      <c r="OF207" s="4"/>
      <c r="OG207" s="4"/>
      <c r="OH207" s="4"/>
      <c r="OI207" s="4"/>
      <c r="OJ207" s="4"/>
      <c r="OK207" s="4"/>
      <c r="OL207" s="4"/>
      <c r="OM207" s="4"/>
      <c r="ON207" s="4"/>
      <c r="OO207" s="4"/>
      <c r="OP207" s="4"/>
      <c r="OQ207" s="4"/>
      <c r="OR207" s="4"/>
      <c r="OS207" s="4"/>
      <c r="OT207" s="4"/>
      <c r="OU207" s="4"/>
      <c r="OV207" s="4"/>
      <c r="OW207" s="4"/>
      <c r="OX207" s="4"/>
      <c r="OY207" s="4"/>
      <c r="OZ207" s="4"/>
      <c r="PA207" s="4"/>
      <c r="PB207" s="4"/>
      <c r="PC207" s="4"/>
      <c r="PD207" s="4"/>
      <c r="PE207" s="4"/>
      <c r="PF207" s="4"/>
      <c r="PG207" s="4"/>
      <c r="PH207" s="4"/>
      <c r="PI207" s="4"/>
      <c r="PJ207" s="4"/>
      <c r="PK207" s="4"/>
      <c r="PL207" s="4"/>
      <c r="PM207" s="4"/>
      <c r="PN207" s="4"/>
      <c r="PO207" s="4"/>
      <c r="PP207" s="4"/>
      <c r="PQ207" s="4"/>
      <c r="PR207" s="4"/>
      <c r="PS207" s="4"/>
      <c r="PT207" s="4"/>
      <c r="PU207" s="4"/>
      <c r="PV207" s="4"/>
      <c r="PW207" s="4"/>
      <c r="PX207" s="4"/>
      <c r="PY207" s="4"/>
      <c r="PZ207" s="4"/>
      <c r="QA207" s="4"/>
      <c r="QB207" s="4"/>
      <c r="QC207" s="4"/>
      <c r="QD207" s="4"/>
      <c r="QE207" s="4"/>
      <c r="QF207" s="4"/>
      <c r="QG207" s="4"/>
      <c r="QH207" s="4"/>
      <c r="QI207" s="4"/>
      <c r="QJ207" s="4"/>
      <c r="QK207" s="4"/>
      <c r="QL207" s="4"/>
      <c r="QM207" s="4"/>
      <c r="QN207" s="4"/>
      <c r="QO207" s="4"/>
      <c r="QP207" s="4"/>
      <c r="QQ207" s="4"/>
      <c r="QR207" s="4"/>
      <c r="QS207" s="4"/>
      <c r="QT207" s="4"/>
      <c r="QU207" s="4"/>
      <c r="QV207" s="4"/>
      <c r="QW207" s="4"/>
      <c r="QX207" s="4"/>
      <c r="QY207" s="4"/>
      <c r="QZ207" s="4"/>
      <c r="RA207" s="4"/>
      <c r="RB207" s="4"/>
      <c r="RC207" s="4"/>
      <c r="RD207" s="4"/>
      <c r="RE207" s="4"/>
      <c r="RF207" s="4"/>
      <c r="RG207" s="4"/>
      <c r="RH207" s="4"/>
      <c r="RI207" s="4"/>
      <c r="RJ207" s="4"/>
      <c r="RK207" s="4"/>
      <c r="RL207" s="4"/>
      <c r="RM207" s="4"/>
      <c r="RN207" s="4"/>
      <c r="RO207" s="4"/>
      <c r="RP207" s="4"/>
      <c r="RQ207" s="4"/>
      <c r="RR207" s="4"/>
      <c r="RS207" s="4"/>
      <c r="RT207" s="4"/>
      <c r="RU207" s="4"/>
      <c r="RV207" s="4"/>
      <c r="RW207" s="4"/>
      <c r="RX207" s="4"/>
      <c r="RY207" s="4"/>
      <c r="RZ207" s="4"/>
      <c r="SA207" s="4"/>
      <c r="SB207" s="4"/>
      <c r="SC207" s="4"/>
      <c r="SD207" s="4"/>
      <c r="SE207" s="4"/>
      <c r="SF207" s="4"/>
      <c r="SG207" s="4"/>
      <c r="SH207" s="4"/>
      <c r="SI207" s="4"/>
      <c r="SJ207" s="4"/>
      <c r="SK207" s="4"/>
      <c r="SL207" s="4"/>
      <c r="SM207" s="4"/>
      <c r="SN207" s="4"/>
      <c r="SO207" s="4"/>
      <c r="SP207" s="4"/>
      <c r="SQ207" s="4"/>
      <c r="SR207" s="4"/>
      <c r="SS207" s="4"/>
      <c r="ST207" s="4"/>
      <c r="SU207" s="4"/>
      <c r="SV207" s="4"/>
      <c r="SW207" s="4"/>
      <c r="SX207" s="4"/>
      <c r="SY207" s="4"/>
      <c r="SZ207" s="4"/>
      <c r="TA207" s="4"/>
      <c r="TB207" s="4"/>
      <c r="TC207" s="4"/>
      <c r="TD207" s="4"/>
      <c r="TE207" s="4"/>
      <c r="TF207" s="4"/>
      <c r="TG207" s="4"/>
      <c r="TH207" s="4"/>
      <c r="TI207" s="4"/>
      <c r="TJ207" s="4"/>
      <c r="TK207" s="4"/>
      <c r="TL207" s="4"/>
      <c r="TM207" s="4"/>
      <c r="TN207" s="4"/>
      <c r="TO207" s="4"/>
      <c r="TP207" s="4"/>
      <c r="TQ207" s="4"/>
      <c r="TR207" s="4"/>
      <c r="TS207" s="4"/>
      <c r="TT207" s="4"/>
      <c r="TU207" s="4"/>
      <c r="TV207" s="4"/>
      <c r="TW207" s="4"/>
      <c r="TX207" s="4"/>
      <c r="TY207" s="4"/>
      <c r="TZ207" s="4"/>
      <c r="UA207" s="4"/>
      <c r="UB207" s="4"/>
      <c r="UC207" s="4"/>
      <c r="UD207" s="4"/>
      <c r="UE207" s="4"/>
      <c r="UF207" s="4"/>
      <c r="UG207" s="4"/>
      <c r="UH207" s="4"/>
      <c r="UI207" s="4"/>
      <c r="UJ207" s="4"/>
      <c r="UK207" s="4"/>
      <c r="UL207" s="4"/>
      <c r="UM207" s="4"/>
      <c r="UN207" s="4"/>
      <c r="UO207" s="4"/>
      <c r="UP207" s="4"/>
      <c r="UQ207" s="4"/>
      <c r="UR207" s="4"/>
      <c r="US207" s="4"/>
      <c r="UT207" s="4"/>
      <c r="UU207" s="4"/>
      <c r="UV207" s="4"/>
      <c r="UW207" s="4"/>
      <c r="UX207" s="4"/>
      <c r="UY207" s="4"/>
      <c r="UZ207" s="4"/>
      <c r="VA207" s="4"/>
      <c r="VB207" s="4"/>
      <c r="VC207" s="4"/>
      <c r="VD207" s="4"/>
      <c r="VE207" s="4"/>
      <c r="VF207" s="4"/>
      <c r="VG207" s="4"/>
      <c r="VH207" s="4"/>
      <c r="VI207" s="4"/>
      <c r="VJ207" s="4"/>
      <c r="VK207" s="4"/>
      <c r="VL207" s="4"/>
      <c r="VM207" s="4"/>
      <c r="VN207" s="4"/>
    </row>
    <row r="208" spans="14:586"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  <c r="IV208" s="4"/>
      <c r="IW208" s="4"/>
      <c r="IX208" s="4"/>
      <c r="IY208" s="4"/>
      <c r="IZ208" s="4"/>
      <c r="JA208" s="4"/>
      <c r="JB208" s="4"/>
      <c r="JC208" s="4"/>
      <c r="JD208" s="4"/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/>
      <c r="JR208" s="4"/>
      <c r="JS208" s="4"/>
      <c r="JT208" s="4"/>
      <c r="JU208" s="4"/>
      <c r="JV208" s="4"/>
      <c r="JW208" s="4"/>
      <c r="JX208" s="4"/>
      <c r="JY208" s="4"/>
      <c r="JZ208" s="4"/>
      <c r="KA208" s="4"/>
      <c r="KB208" s="4"/>
      <c r="KC208" s="4"/>
      <c r="KD208" s="4"/>
      <c r="KE208" s="4"/>
      <c r="KF208" s="4"/>
      <c r="KG208" s="4"/>
      <c r="KH208" s="4"/>
      <c r="KI208" s="4"/>
      <c r="KJ208" s="4"/>
      <c r="KK208" s="4"/>
      <c r="KL208" s="4"/>
      <c r="KM208" s="4"/>
      <c r="KN208" s="4"/>
      <c r="KO208" s="4"/>
      <c r="KP208" s="4"/>
      <c r="KQ208" s="4"/>
      <c r="KR208" s="4"/>
      <c r="KS208" s="4"/>
      <c r="KT208" s="4"/>
      <c r="KU208" s="4"/>
      <c r="KV208" s="4"/>
      <c r="KW208" s="4"/>
      <c r="KX208" s="4"/>
      <c r="KY208" s="4"/>
      <c r="KZ208" s="4"/>
      <c r="LA208" s="4"/>
      <c r="LB208" s="4"/>
      <c r="LC208" s="4"/>
      <c r="LD208" s="4"/>
      <c r="LE208" s="4"/>
      <c r="LF208" s="4"/>
      <c r="LG208" s="4"/>
      <c r="LH208" s="4"/>
      <c r="LI208" s="4"/>
      <c r="LJ208" s="4"/>
      <c r="LK208" s="4"/>
      <c r="LL208" s="4"/>
      <c r="LM208" s="4"/>
      <c r="LN208" s="4"/>
      <c r="LO208" s="4"/>
      <c r="LP208" s="4"/>
      <c r="LQ208" s="4"/>
      <c r="LR208" s="4"/>
      <c r="LS208" s="4"/>
      <c r="LT208" s="4"/>
      <c r="LU208" s="4"/>
      <c r="LV208" s="4"/>
      <c r="LW208" s="4"/>
      <c r="LX208" s="4"/>
      <c r="LY208" s="4"/>
      <c r="LZ208" s="4"/>
      <c r="MA208" s="4"/>
      <c r="MB208" s="4"/>
      <c r="MC208" s="4"/>
      <c r="MD208" s="4"/>
      <c r="ME208" s="4"/>
      <c r="MF208" s="4"/>
      <c r="MG208" s="4"/>
      <c r="MH208" s="4"/>
      <c r="MI208" s="4"/>
      <c r="MJ208" s="4"/>
      <c r="MK208" s="4"/>
      <c r="ML208" s="4"/>
      <c r="MM208" s="4"/>
      <c r="MN208" s="4"/>
      <c r="MO208" s="4"/>
      <c r="MP208" s="4"/>
      <c r="MQ208" s="4"/>
      <c r="MR208" s="4"/>
      <c r="MS208" s="4"/>
      <c r="MT208" s="4"/>
      <c r="MU208" s="4"/>
      <c r="MV208" s="4"/>
      <c r="MW208" s="4"/>
      <c r="MX208" s="4"/>
      <c r="MY208" s="4"/>
      <c r="MZ208" s="4"/>
      <c r="NA208" s="4"/>
      <c r="NB208" s="4"/>
      <c r="NC208" s="4"/>
      <c r="ND208" s="4"/>
      <c r="NE208" s="4"/>
      <c r="NF208" s="4"/>
      <c r="NG208" s="4"/>
      <c r="NH208" s="4"/>
      <c r="NI208" s="4"/>
      <c r="NJ208" s="4"/>
      <c r="NK208" s="4"/>
      <c r="NL208" s="4"/>
      <c r="NM208" s="4"/>
      <c r="NN208" s="4"/>
      <c r="NO208" s="4"/>
      <c r="NP208" s="4"/>
      <c r="NQ208" s="4"/>
      <c r="NR208" s="4"/>
      <c r="NS208" s="4"/>
      <c r="NT208" s="4"/>
      <c r="NU208" s="4"/>
      <c r="NV208" s="4"/>
      <c r="NW208" s="4"/>
      <c r="NX208" s="4"/>
      <c r="NY208" s="4"/>
      <c r="NZ208" s="4"/>
      <c r="OA208" s="4"/>
      <c r="OB208" s="4"/>
      <c r="OC208" s="4"/>
      <c r="OD208" s="4"/>
      <c r="OE208" s="4"/>
      <c r="OF208" s="4"/>
      <c r="OG208" s="4"/>
      <c r="OH208" s="4"/>
      <c r="OI208" s="4"/>
      <c r="OJ208" s="4"/>
      <c r="OK208" s="4"/>
      <c r="OL208" s="4"/>
      <c r="OM208" s="4"/>
      <c r="ON208" s="4"/>
      <c r="OO208" s="4"/>
      <c r="OP208" s="4"/>
      <c r="OQ208" s="4"/>
      <c r="OR208" s="4"/>
      <c r="OS208" s="4"/>
      <c r="OT208" s="4"/>
      <c r="OU208" s="4"/>
      <c r="OV208" s="4"/>
      <c r="OW208" s="4"/>
      <c r="OX208" s="4"/>
      <c r="OY208" s="4"/>
      <c r="OZ208" s="4"/>
      <c r="PA208" s="4"/>
      <c r="PB208" s="4"/>
      <c r="PC208" s="4"/>
      <c r="PD208" s="4"/>
      <c r="PE208" s="4"/>
      <c r="PF208" s="4"/>
      <c r="PG208" s="4"/>
      <c r="PH208" s="4"/>
      <c r="PI208" s="4"/>
      <c r="PJ208" s="4"/>
      <c r="PK208" s="4"/>
      <c r="PL208" s="4"/>
      <c r="PM208" s="4"/>
      <c r="PN208" s="4"/>
      <c r="PO208" s="4"/>
      <c r="PP208" s="4"/>
      <c r="PQ208" s="4"/>
      <c r="PR208" s="4"/>
      <c r="PS208" s="4"/>
      <c r="PT208" s="4"/>
      <c r="PU208" s="4"/>
      <c r="PV208" s="4"/>
      <c r="PW208" s="4"/>
      <c r="PX208" s="4"/>
      <c r="PY208" s="4"/>
      <c r="PZ208" s="4"/>
      <c r="QA208" s="4"/>
      <c r="QB208" s="4"/>
      <c r="QC208" s="4"/>
      <c r="QD208" s="4"/>
      <c r="QE208" s="4"/>
      <c r="QF208" s="4"/>
      <c r="QG208" s="4"/>
      <c r="QH208" s="4"/>
      <c r="QI208" s="4"/>
      <c r="QJ208" s="4"/>
      <c r="QK208" s="4"/>
      <c r="QL208" s="4"/>
      <c r="QM208" s="4"/>
      <c r="QN208" s="4"/>
      <c r="QO208" s="4"/>
      <c r="QP208" s="4"/>
      <c r="QQ208" s="4"/>
      <c r="QR208" s="4"/>
      <c r="QS208" s="4"/>
      <c r="QT208" s="4"/>
      <c r="QU208" s="4"/>
      <c r="QV208" s="4"/>
      <c r="QW208" s="4"/>
      <c r="QX208" s="4"/>
      <c r="QY208" s="4"/>
      <c r="QZ208" s="4"/>
      <c r="RA208" s="4"/>
      <c r="RB208" s="4"/>
      <c r="RC208" s="4"/>
      <c r="RD208" s="4"/>
      <c r="RE208" s="4"/>
      <c r="RF208" s="4"/>
      <c r="RG208" s="4"/>
      <c r="RH208" s="4"/>
      <c r="RI208" s="4"/>
      <c r="RJ208" s="4"/>
      <c r="RK208" s="4"/>
      <c r="RL208" s="4"/>
      <c r="RM208" s="4"/>
      <c r="RN208" s="4"/>
      <c r="RO208" s="4"/>
      <c r="RP208" s="4"/>
      <c r="RQ208" s="4"/>
      <c r="RR208" s="4"/>
      <c r="RS208" s="4"/>
      <c r="RT208" s="4"/>
      <c r="RU208" s="4"/>
      <c r="RV208" s="4"/>
      <c r="RW208" s="4"/>
      <c r="RX208" s="4"/>
      <c r="RY208" s="4"/>
      <c r="RZ208" s="4"/>
      <c r="SA208" s="4"/>
      <c r="SB208" s="4"/>
      <c r="SC208" s="4"/>
      <c r="SD208" s="4"/>
      <c r="SE208" s="4"/>
      <c r="SF208" s="4"/>
      <c r="SG208" s="4"/>
      <c r="SH208" s="4"/>
      <c r="SI208" s="4"/>
      <c r="SJ208" s="4"/>
      <c r="SK208" s="4"/>
      <c r="SL208" s="4"/>
      <c r="SM208" s="4"/>
      <c r="SN208" s="4"/>
      <c r="SO208" s="4"/>
      <c r="SP208" s="4"/>
      <c r="SQ208" s="4"/>
      <c r="SR208" s="4"/>
      <c r="SS208" s="4"/>
      <c r="ST208" s="4"/>
      <c r="SU208" s="4"/>
      <c r="SV208" s="4"/>
      <c r="SW208" s="4"/>
      <c r="SX208" s="4"/>
      <c r="SY208" s="4"/>
      <c r="SZ208" s="4"/>
      <c r="TA208" s="4"/>
      <c r="TB208" s="4"/>
      <c r="TC208" s="4"/>
      <c r="TD208" s="4"/>
      <c r="TE208" s="4"/>
      <c r="TF208" s="4"/>
      <c r="TG208" s="4"/>
      <c r="TH208" s="4"/>
      <c r="TI208" s="4"/>
      <c r="TJ208" s="4"/>
      <c r="TK208" s="4"/>
      <c r="TL208" s="4"/>
      <c r="TM208" s="4"/>
      <c r="TN208" s="4"/>
      <c r="TO208" s="4"/>
      <c r="TP208" s="4"/>
      <c r="TQ208" s="4"/>
      <c r="TR208" s="4"/>
      <c r="TS208" s="4"/>
      <c r="TT208" s="4"/>
      <c r="TU208" s="4"/>
      <c r="TV208" s="4"/>
      <c r="TW208" s="4"/>
      <c r="TX208" s="4"/>
      <c r="TY208" s="4"/>
      <c r="TZ208" s="4"/>
      <c r="UA208" s="4"/>
      <c r="UB208" s="4"/>
      <c r="UC208" s="4"/>
      <c r="UD208" s="4"/>
      <c r="UE208" s="4"/>
      <c r="UF208" s="4"/>
      <c r="UG208" s="4"/>
      <c r="UH208" s="4"/>
      <c r="UI208" s="4"/>
      <c r="UJ208" s="4"/>
      <c r="UK208" s="4"/>
      <c r="UL208" s="4"/>
      <c r="UM208" s="4"/>
      <c r="UN208" s="4"/>
      <c r="UO208" s="4"/>
      <c r="UP208" s="4"/>
      <c r="UQ208" s="4"/>
      <c r="UR208" s="4"/>
      <c r="US208" s="4"/>
      <c r="UT208" s="4"/>
      <c r="UU208" s="4"/>
      <c r="UV208" s="4"/>
      <c r="UW208" s="4"/>
      <c r="UX208" s="4"/>
      <c r="UY208" s="4"/>
      <c r="UZ208" s="4"/>
      <c r="VA208" s="4"/>
      <c r="VB208" s="4"/>
      <c r="VC208" s="4"/>
      <c r="VD208" s="4"/>
      <c r="VE208" s="4"/>
      <c r="VF208" s="4"/>
      <c r="VG208" s="4"/>
      <c r="VH208" s="4"/>
      <c r="VI208" s="4"/>
      <c r="VJ208" s="4"/>
      <c r="VK208" s="4"/>
      <c r="VL208" s="4"/>
      <c r="VM208" s="4"/>
      <c r="VN208" s="4"/>
    </row>
    <row r="209" spans="14:586"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4"/>
      <c r="JE209" s="4"/>
      <c r="JF209" s="4"/>
      <c r="JG209" s="4"/>
      <c r="JH209" s="4"/>
      <c r="JI209" s="4"/>
      <c r="JJ209" s="4"/>
      <c r="JK209" s="4"/>
      <c r="JL209" s="4"/>
      <c r="JM209" s="4"/>
      <c r="JN209" s="4"/>
      <c r="JO209" s="4"/>
      <c r="JP209" s="4"/>
      <c r="JQ209" s="4"/>
      <c r="JR209" s="4"/>
      <c r="JS209" s="4"/>
      <c r="JT209" s="4"/>
      <c r="JU209" s="4"/>
      <c r="JV209" s="4"/>
      <c r="JW209" s="4"/>
      <c r="JX209" s="4"/>
      <c r="JY209" s="4"/>
      <c r="JZ209" s="4"/>
      <c r="KA209" s="4"/>
      <c r="KB209" s="4"/>
      <c r="KC209" s="4"/>
      <c r="KD209" s="4"/>
      <c r="KE209" s="4"/>
      <c r="KF209" s="4"/>
      <c r="KG209" s="4"/>
      <c r="KH209" s="4"/>
      <c r="KI209" s="4"/>
      <c r="KJ209" s="4"/>
      <c r="KK209" s="4"/>
      <c r="KL209" s="4"/>
      <c r="KM209" s="4"/>
      <c r="KN209" s="4"/>
      <c r="KO209" s="4"/>
      <c r="KP209" s="4"/>
      <c r="KQ209" s="4"/>
      <c r="KR209" s="4"/>
      <c r="KS209" s="4"/>
      <c r="KT209" s="4"/>
      <c r="KU209" s="4"/>
      <c r="KV209" s="4"/>
      <c r="KW209" s="4"/>
      <c r="KX209" s="4"/>
      <c r="KY209" s="4"/>
      <c r="KZ209" s="4"/>
      <c r="LA209" s="4"/>
      <c r="LB209" s="4"/>
      <c r="LC209" s="4"/>
      <c r="LD209" s="4"/>
      <c r="LE209" s="4"/>
      <c r="LF209" s="4"/>
      <c r="LG209" s="4"/>
      <c r="LH209" s="4"/>
      <c r="LI209" s="4"/>
      <c r="LJ209" s="4"/>
      <c r="LK209" s="4"/>
      <c r="LL209" s="4"/>
      <c r="LM209" s="4"/>
      <c r="LN209" s="4"/>
      <c r="LO209" s="4"/>
      <c r="LP209" s="4"/>
      <c r="LQ209" s="4"/>
      <c r="LR209" s="4"/>
      <c r="LS209" s="4"/>
      <c r="LT209" s="4"/>
      <c r="LU209" s="4"/>
      <c r="LV209" s="4"/>
      <c r="LW209" s="4"/>
      <c r="LX209" s="4"/>
      <c r="LY209" s="4"/>
      <c r="LZ209" s="4"/>
      <c r="MA209" s="4"/>
      <c r="MB209" s="4"/>
      <c r="MC209" s="4"/>
      <c r="MD209" s="4"/>
      <c r="ME209" s="4"/>
      <c r="MF209" s="4"/>
      <c r="MG209" s="4"/>
      <c r="MH209" s="4"/>
      <c r="MI209" s="4"/>
      <c r="MJ209" s="4"/>
      <c r="MK209" s="4"/>
      <c r="ML209" s="4"/>
      <c r="MM209" s="4"/>
      <c r="MN209" s="4"/>
      <c r="MO209" s="4"/>
      <c r="MP209" s="4"/>
      <c r="MQ209" s="4"/>
      <c r="MR209" s="4"/>
      <c r="MS209" s="4"/>
      <c r="MT209" s="4"/>
      <c r="MU209" s="4"/>
      <c r="MV209" s="4"/>
      <c r="MW209" s="4"/>
      <c r="MX209" s="4"/>
      <c r="MY209" s="4"/>
      <c r="MZ209" s="4"/>
      <c r="NA209" s="4"/>
      <c r="NB209" s="4"/>
      <c r="NC209" s="4"/>
      <c r="ND209" s="4"/>
      <c r="NE209" s="4"/>
      <c r="NF209" s="4"/>
      <c r="NG209" s="4"/>
      <c r="NH209" s="4"/>
      <c r="NI209" s="4"/>
      <c r="NJ209" s="4"/>
      <c r="NK209" s="4"/>
      <c r="NL209" s="4"/>
      <c r="NM209" s="4"/>
      <c r="NN209" s="4"/>
      <c r="NO209" s="4"/>
      <c r="NP209" s="4"/>
      <c r="NQ209" s="4"/>
      <c r="NR209" s="4"/>
      <c r="NS209" s="4"/>
      <c r="NT209" s="4"/>
      <c r="NU209" s="4"/>
      <c r="NV209" s="4"/>
      <c r="NW209" s="4"/>
      <c r="NX209" s="4"/>
      <c r="NY209" s="4"/>
      <c r="NZ209" s="4"/>
      <c r="OA209" s="4"/>
      <c r="OB209" s="4"/>
      <c r="OC209" s="4"/>
      <c r="OD209" s="4"/>
      <c r="OE209" s="4"/>
      <c r="OF209" s="4"/>
      <c r="OG209" s="4"/>
      <c r="OH209" s="4"/>
      <c r="OI209" s="4"/>
      <c r="OJ209" s="4"/>
      <c r="OK209" s="4"/>
      <c r="OL209" s="4"/>
      <c r="OM209" s="4"/>
      <c r="ON209" s="4"/>
      <c r="OO209" s="4"/>
      <c r="OP209" s="4"/>
      <c r="OQ209" s="4"/>
      <c r="OR209" s="4"/>
      <c r="OS209" s="4"/>
      <c r="OT209" s="4"/>
      <c r="OU209" s="4"/>
      <c r="OV209" s="4"/>
      <c r="OW209" s="4"/>
      <c r="OX209" s="4"/>
      <c r="OY209" s="4"/>
      <c r="OZ209" s="4"/>
      <c r="PA209" s="4"/>
      <c r="PB209" s="4"/>
      <c r="PC209" s="4"/>
      <c r="PD209" s="4"/>
      <c r="PE209" s="4"/>
      <c r="PF209" s="4"/>
      <c r="PG209" s="4"/>
      <c r="PH209" s="4"/>
      <c r="PI209" s="4"/>
      <c r="PJ209" s="4"/>
      <c r="PK209" s="4"/>
      <c r="PL209" s="4"/>
      <c r="PM209" s="4"/>
      <c r="PN209" s="4"/>
      <c r="PO209" s="4"/>
      <c r="PP209" s="4"/>
      <c r="PQ209" s="4"/>
      <c r="PR209" s="4"/>
      <c r="PS209" s="4"/>
      <c r="PT209" s="4"/>
      <c r="PU209" s="4"/>
      <c r="PV209" s="4"/>
      <c r="PW209" s="4"/>
      <c r="PX209" s="4"/>
      <c r="PY209" s="4"/>
      <c r="PZ209" s="4"/>
      <c r="QA209" s="4"/>
      <c r="QB209" s="4"/>
      <c r="QC209" s="4"/>
      <c r="QD209" s="4"/>
      <c r="QE209" s="4"/>
      <c r="QF209" s="4"/>
      <c r="QG209" s="4"/>
      <c r="QH209" s="4"/>
      <c r="QI209" s="4"/>
      <c r="QJ209" s="4"/>
      <c r="QK209" s="4"/>
      <c r="QL209" s="4"/>
      <c r="QM209" s="4"/>
      <c r="QN209" s="4"/>
      <c r="QO209" s="4"/>
      <c r="QP209" s="4"/>
      <c r="QQ209" s="4"/>
      <c r="QR209" s="4"/>
      <c r="QS209" s="4"/>
      <c r="QT209" s="4"/>
      <c r="QU209" s="4"/>
      <c r="QV209" s="4"/>
      <c r="QW209" s="4"/>
      <c r="QX209" s="4"/>
      <c r="QY209" s="4"/>
      <c r="QZ209" s="4"/>
      <c r="RA209" s="4"/>
      <c r="RB209" s="4"/>
      <c r="RC209" s="4"/>
      <c r="RD209" s="4"/>
      <c r="RE209" s="4"/>
      <c r="RF209" s="4"/>
      <c r="RG209" s="4"/>
      <c r="RH209" s="4"/>
      <c r="RI209" s="4"/>
      <c r="RJ209" s="4"/>
      <c r="RK209" s="4"/>
      <c r="RL209" s="4"/>
      <c r="RM209" s="4"/>
      <c r="RN209" s="4"/>
      <c r="RO209" s="4"/>
      <c r="RP209" s="4"/>
      <c r="RQ209" s="4"/>
      <c r="RR209" s="4"/>
      <c r="RS209" s="4"/>
      <c r="RT209" s="4"/>
      <c r="RU209" s="4"/>
      <c r="RV209" s="4"/>
      <c r="RW209" s="4"/>
      <c r="RX209" s="4"/>
      <c r="RY209" s="4"/>
      <c r="RZ209" s="4"/>
      <c r="SA209" s="4"/>
      <c r="SB209" s="4"/>
      <c r="SC209" s="4"/>
      <c r="SD209" s="4"/>
      <c r="SE209" s="4"/>
      <c r="SF209" s="4"/>
      <c r="SG209" s="4"/>
      <c r="SH209" s="4"/>
      <c r="SI209" s="4"/>
      <c r="SJ209" s="4"/>
      <c r="SK209" s="4"/>
      <c r="SL209" s="4"/>
      <c r="SM209" s="4"/>
      <c r="SN209" s="4"/>
      <c r="SO209" s="4"/>
      <c r="SP209" s="4"/>
      <c r="SQ209" s="4"/>
      <c r="SR209" s="4"/>
      <c r="SS209" s="4"/>
      <c r="ST209" s="4"/>
      <c r="SU209" s="4"/>
      <c r="SV209" s="4"/>
      <c r="SW209" s="4"/>
      <c r="SX209" s="4"/>
      <c r="SY209" s="4"/>
      <c r="SZ209" s="4"/>
      <c r="TA209" s="4"/>
      <c r="TB209" s="4"/>
      <c r="TC209" s="4"/>
      <c r="TD209" s="4"/>
      <c r="TE209" s="4"/>
      <c r="TF209" s="4"/>
      <c r="TG209" s="4"/>
      <c r="TH209" s="4"/>
      <c r="TI209" s="4"/>
      <c r="TJ209" s="4"/>
      <c r="TK209" s="4"/>
      <c r="TL209" s="4"/>
      <c r="TM209" s="4"/>
      <c r="TN209" s="4"/>
      <c r="TO209" s="4"/>
      <c r="TP209" s="4"/>
      <c r="TQ209" s="4"/>
      <c r="TR209" s="4"/>
      <c r="TS209" s="4"/>
      <c r="TT209" s="4"/>
      <c r="TU209" s="4"/>
      <c r="TV209" s="4"/>
      <c r="TW209" s="4"/>
      <c r="TX209" s="4"/>
      <c r="TY209" s="4"/>
      <c r="TZ209" s="4"/>
      <c r="UA209" s="4"/>
      <c r="UB209" s="4"/>
      <c r="UC209" s="4"/>
      <c r="UD209" s="4"/>
      <c r="UE209" s="4"/>
      <c r="UF209" s="4"/>
      <c r="UG209" s="4"/>
      <c r="UH209" s="4"/>
      <c r="UI209" s="4"/>
      <c r="UJ209" s="4"/>
      <c r="UK209" s="4"/>
      <c r="UL209" s="4"/>
      <c r="UM209" s="4"/>
      <c r="UN209" s="4"/>
      <c r="UO209" s="4"/>
      <c r="UP209" s="4"/>
      <c r="UQ209" s="4"/>
      <c r="UR209" s="4"/>
      <c r="US209" s="4"/>
      <c r="UT209" s="4"/>
      <c r="UU209" s="4"/>
      <c r="UV209" s="4"/>
      <c r="UW209" s="4"/>
      <c r="UX209" s="4"/>
      <c r="UY209" s="4"/>
      <c r="UZ209" s="4"/>
      <c r="VA209" s="4"/>
      <c r="VB209" s="4"/>
      <c r="VC209" s="4"/>
      <c r="VD209" s="4"/>
      <c r="VE209" s="4"/>
      <c r="VF209" s="4"/>
      <c r="VG209" s="4"/>
      <c r="VH209" s="4"/>
      <c r="VI209" s="4"/>
      <c r="VJ209" s="4"/>
      <c r="VK209" s="4"/>
      <c r="VL209" s="4"/>
      <c r="VM209" s="4"/>
      <c r="VN209" s="4"/>
    </row>
    <row r="210" spans="14:586"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  <c r="IV210" s="4"/>
      <c r="IW210" s="4"/>
      <c r="IX210" s="4"/>
      <c r="IY210" s="4"/>
      <c r="IZ210" s="4"/>
      <c r="JA210" s="4"/>
      <c r="JB210" s="4"/>
      <c r="JC210" s="4"/>
      <c r="JD210" s="4"/>
      <c r="JE210" s="4"/>
      <c r="JF210" s="4"/>
      <c r="JG210" s="4"/>
      <c r="JH210" s="4"/>
      <c r="JI210" s="4"/>
      <c r="JJ210" s="4"/>
      <c r="JK210" s="4"/>
      <c r="JL210" s="4"/>
      <c r="JM210" s="4"/>
      <c r="JN210" s="4"/>
      <c r="JO210" s="4"/>
      <c r="JP210" s="4"/>
      <c r="JQ210" s="4"/>
      <c r="JR210" s="4"/>
      <c r="JS210" s="4"/>
      <c r="JT210" s="4"/>
      <c r="JU210" s="4"/>
      <c r="JV210" s="4"/>
      <c r="JW210" s="4"/>
      <c r="JX210" s="4"/>
      <c r="JY210" s="4"/>
      <c r="JZ210" s="4"/>
      <c r="KA210" s="4"/>
      <c r="KB210" s="4"/>
      <c r="KC210" s="4"/>
      <c r="KD210" s="4"/>
      <c r="KE210" s="4"/>
      <c r="KF210" s="4"/>
      <c r="KG210" s="4"/>
      <c r="KH210" s="4"/>
      <c r="KI210" s="4"/>
      <c r="KJ210" s="4"/>
      <c r="KK210" s="4"/>
      <c r="KL210" s="4"/>
      <c r="KM210" s="4"/>
      <c r="KN210" s="4"/>
      <c r="KO210" s="4"/>
      <c r="KP210" s="4"/>
      <c r="KQ210" s="4"/>
      <c r="KR210" s="4"/>
      <c r="KS210" s="4"/>
      <c r="KT210" s="4"/>
      <c r="KU210" s="4"/>
      <c r="KV210" s="4"/>
      <c r="KW210" s="4"/>
      <c r="KX210" s="4"/>
      <c r="KY210" s="4"/>
      <c r="KZ210" s="4"/>
      <c r="LA210" s="4"/>
      <c r="LB210" s="4"/>
      <c r="LC210" s="4"/>
      <c r="LD210" s="4"/>
      <c r="LE210" s="4"/>
      <c r="LF210" s="4"/>
      <c r="LG210" s="4"/>
      <c r="LH210" s="4"/>
      <c r="LI210" s="4"/>
      <c r="LJ210" s="4"/>
      <c r="LK210" s="4"/>
      <c r="LL210" s="4"/>
      <c r="LM210" s="4"/>
      <c r="LN210" s="4"/>
      <c r="LO210" s="4"/>
      <c r="LP210" s="4"/>
      <c r="LQ210" s="4"/>
      <c r="LR210" s="4"/>
      <c r="LS210" s="4"/>
      <c r="LT210" s="4"/>
      <c r="LU210" s="4"/>
      <c r="LV210" s="4"/>
      <c r="LW210" s="4"/>
      <c r="LX210" s="4"/>
      <c r="LY210" s="4"/>
      <c r="LZ210" s="4"/>
      <c r="MA210" s="4"/>
      <c r="MB210" s="4"/>
      <c r="MC210" s="4"/>
      <c r="MD210" s="4"/>
      <c r="ME210" s="4"/>
      <c r="MF210" s="4"/>
      <c r="MG210" s="4"/>
      <c r="MH210" s="4"/>
      <c r="MI210" s="4"/>
      <c r="MJ210" s="4"/>
      <c r="MK210" s="4"/>
      <c r="ML210" s="4"/>
      <c r="MM210" s="4"/>
      <c r="MN210" s="4"/>
      <c r="MO210" s="4"/>
      <c r="MP210" s="4"/>
      <c r="MQ210" s="4"/>
      <c r="MR210" s="4"/>
      <c r="MS210" s="4"/>
      <c r="MT210" s="4"/>
      <c r="MU210" s="4"/>
      <c r="MV210" s="4"/>
      <c r="MW210" s="4"/>
      <c r="MX210" s="4"/>
      <c r="MY210" s="4"/>
      <c r="MZ210" s="4"/>
      <c r="NA210" s="4"/>
      <c r="NB210" s="4"/>
      <c r="NC210" s="4"/>
      <c r="ND210" s="4"/>
      <c r="NE210" s="4"/>
      <c r="NF210" s="4"/>
      <c r="NG210" s="4"/>
      <c r="NH210" s="4"/>
      <c r="NI210" s="4"/>
      <c r="NJ210" s="4"/>
      <c r="NK210" s="4"/>
      <c r="NL210" s="4"/>
      <c r="NM210" s="4"/>
      <c r="NN210" s="4"/>
      <c r="NO210" s="4"/>
      <c r="NP210" s="4"/>
      <c r="NQ210" s="4"/>
      <c r="NR210" s="4"/>
      <c r="NS210" s="4"/>
      <c r="NT210" s="4"/>
      <c r="NU210" s="4"/>
      <c r="NV210" s="4"/>
      <c r="NW210" s="4"/>
      <c r="NX210" s="4"/>
      <c r="NY210" s="4"/>
      <c r="NZ210" s="4"/>
      <c r="OA210" s="4"/>
      <c r="OB210" s="4"/>
      <c r="OC210" s="4"/>
      <c r="OD210" s="4"/>
      <c r="OE210" s="4"/>
      <c r="OF210" s="4"/>
      <c r="OG210" s="4"/>
      <c r="OH210" s="4"/>
      <c r="OI210" s="4"/>
      <c r="OJ210" s="4"/>
      <c r="OK210" s="4"/>
      <c r="OL210" s="4"/>
      <c r="OM210" s="4"/>
      <c r="ON210" s="4"/>
      <c r="OO210" s="4"/>
      <c r="OP210" s="4"/>
      <c r="OQ210" s="4"/>
      <c r="OR210" s="4"/>
      <c r="OS210" s="4"/>
      <c r="OT210" s="4"/>
      <c r="OU210" s="4"/>
      <c r="OV210" s="4"/>
      <c r="OW210" s="4"/>
      <c r="OX210" s="4"/>
      <c r="OY210" s="4"/>
      <c r="OZ210" s="4"/>
      <c r="PA210" s="4"/>
      <c r="PB210" s="4"/>
      <c r="PC210" s="4"/>
      <c r="PD210" s="4"/>
      <c r="PE210" s="4"/>
      <c r="PF210" s="4"/>
      <c r="PG210" s="4"/>
      <c r="PH210" s="4"/>
      <c r="PI210" s="4"/>
      <c r="PJ210" s="4"/>
      <c r="PK210" s="4"/>
      <c r="PL210" s="4"/>
      <c r="PM210" s="4"/>
      <c r="PN210" s="4"/>
      <c r="PO210" s="4"/>
      <c r="PP210" s="4"/>
      <c r="PQ210" s="4"/>
      <c r="PR210" s="4"/>
      <c r="PS210" s="4"/>
      <c r="PT210" s="4"/>
      <c r="PU210" s="4"/>
      <c r="PV210" s="4"/>
      <c r="PW210" s="4"/>
      <c r="PX210" s="4"/>
      <c r="PY210" s="4"/>
      <c r="PZ210" s="4"/>
      <c r="QA210" s="4"/>
      <c r="QB210" s="4"/>
      <c r="QC210" s="4"/>
      <c r="QD210" s="4"/>
      <c r="QE210" s="4"/>
      <c r="QF210" s="4"/>
      <c r="QG210" s="4"/>
      <c r="QH210" s="4"/>
      <c r="QI210" s="4"/>
      <c r="QJ210" s="4"/>
      <c r="QK210" s="4"/>
      <c r="QL210" s="4"/>
      <c r="QM210" s="4"/>
      <c r="QN210" s="4"/>
      <c r="QO210" s="4"/>
      <c r="QP210" s="4"/>
      <c r="QQ210" s="4"/>
      <c r="QR210" s="4"/>
      <c r="QS210" s="4"/>
      <c r="QT210" s="4"/>
      <c r="QU210" s="4"/>
      <c r="QV210" s="4"/>
      <c r="QW210" s="4"/>
      <c r="QX210" s="4"/>
      <c r="QY210" s="4"/>
      <c r="QZ210" s="4"/>
      <c r="RA210" s="4"/>
      <c r="RB210" s="4"/>
      <c r="RC210" s="4"/>
      <c r="RD210" s="4"/>
      <c r="RE210" s="4"/>
      <c r="RF210" s="4"/>
      <c r="RG210" s="4"/>
      <c r="RH210" s="4"/>
      <c r="RI210" s="4"/>
      <c r="RJ210" s="4"/>
      <c r="RK210" s="4"/>
      <c r="RL210" s="4"/>
      <c r="RM210" s="4"/>
      <c r="RN210" s="4"/>
      <c r="RO210" s="4"/>
      <c r="RP210" s="4"/>
      <c r="RQ210" s="4"/>
      <c r="RR210" s="4"/>
      <c r="RS210" s="4"/>
      <c r="RT210" s="4"/>
      <c r="RU210" s="4"/>
      <c r="RV210" s="4"/>
      <c r="RW210" s="4"/>
      <c r="RX210" s="4"/>
      <c r="RY210" s="4"/>
      <c r="RZ210" s="4"/>
      <c r="SA210" s="4"/>
      <c r="SB210" s="4"/>
      <c r="SC210" s="4"/>
      <c r="SD210" s="4"/>
      <c r="SE210" s="4"/>
      <c r="SF210" s="4"/>
      <c r="SG210" s="4"/>
      <c r="SH210" s="4"/>
      <c r="SI210" s="4"/>
      <c r="SJ210" s="4"/>
      <c r="SK210" s="4"/>
      <c r="SL210" s="4"/>
      <c r="SM210" s="4"/>
      <c r="SN210" s="4"/>
      <c r="SO210" s="4"/>
      <c r="SP210" s="4"/>
      <c r="SQ210" s="4"/>
      <c r="SR210" s="4"/>
      <c r="SS210" s="4"/>
      <c r="ST210" s="4"/>
      <c r="SU210" s="4"/>
      <c r="SV210" s="4"/>
      <c r="SW210" s="4"/>
      <c r="SX210" s="4"/>
      <c r="SY210" s="4"/>
      <c r="SZ210" s="4"/>
      <c r="TA210" s="4"/>
      <c r="TB210" s="4"/>
      <c r="TC210" s="4"/>
      <c r="TD210" s="4"/>
      <c r="TE210" s="4"/>
      <c r="TF210" s="4"/>
      <c r="TG210" s="4"/>
      <c r="TH210" s="4"/>
      <c r="TI210" s="4"/>
      <c r="TJ210" s="4"/>
      <c r="TK210" s="4"/>
      <c r="TL210" s="4"/>
      <c r="TM210" s="4"/>
      <c r="TN210" s="4"/>
      <c r="TO210" s="4"/>
      <c r="TP210" s="4"/>
      <c r="TQ210" s="4"/>
      <c r="TR210" s="4"/>
      <c r="TS210" s="4"/>
      <c r="TT210" s="4"/>
      <c r="TU210" s="4"/>
      <c r="TV210" s="4"/>
      <c r="TW210" s="4"/>
      <c r="TX210" s="4"/>
      <c r="TY210" s="4"/>
      <c r="TZ210" s="4"/>
      <c r="UA210" s="4"/>
      <c r="UB210" s="4"/>
      <c r="UC210" s="4"/>
      <c r="UD210" s="4"/>
      <c r="UE210" s="4"/>
      <c r="UF210" s="4"/>
      <c r="UG210" s="4"/>
      <c r="UH210" s="4"/>
      <c r="UI210" s="4"/>
      <c r="UJ210" s="4"/>
      <c r="UK210" s="4"/>
      <c r="UL210" s="4"/>
      <c r="UM210" s="4"/>
      <c r="UN210" s="4"/>
      <c r="UO210" s="4"/>
      <c r="UP210" s="4"/>
      <c r="UQ210" s="4"/>
      <c r="UR210" s="4"/>
      <c r="US210" s="4"/>
      <c r="UT210" s="4"/>
      <c r="UU210" s="4"/>
      <c r="UV210" s="4"/>
      <c r="UW210" s="4"/>
      <c r="UX210" s="4"/>
      <c r="UY210" s="4"/>
      <c r="UZ210" s="4"/>
      <c r="VA210" s="4"/>
      <c r="VB210" s="4"/>
      <c r="VC210" s="4"/>
      <c r="VD210" s="4"/>
      <c r="VE210" s="4"/>
      <c r="VF210" s="4"/>
      <c r="VG210" s="4"/>
      <c r="VH210" s="4"/>
      <c r="VI210" s="4"/>
      <c r="VJ210" s="4"/>
      <c r="VK210" s="4"/>
      <c r="VL210" s="4"/>
      <c r="VM210" s="4"/>
      <c r="VN210" s="4"/>
    </row>
    <row r="211" spans="14:586"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  <c r="IV211" s="4"/>
      <c r="IW211" s="4"/>
      <c r="IX211" s="4"/>
      <c r="IY211" s="4"/>
      <c r="IZ211" s="4"/>
      <c r="JA211" s="4"/>
      <c r="JB211" s="4"/>
      <c r="JC211" s="4"/>
      <c r="JD211" s="4"/>
      <c r="JE211" s="4"/>
      <c r="JF211" s="4"/>
      <c r="JG211" s="4"/>
      <c r="JH211" s="4"/>
      <c r="JI211" s="4"/>
      <c r="JJ211" s="4"/>
      <c r="JK211" s="4"/>
      <c r="JL211" s="4"/>
      <c r="JM211" s="4"/>
      <c r="JN211" s="4"/>
      <c r="JO211" s="4"/>
      <c r="JP211" s="4"/>
      <c r="JQ211" s="4"/>
      <c r="JR211" s="4"/>
      <c r="JS211" s="4"/>
      <c r="JT211" s="4"/>
      <c r="JU211" s="4"/>
      <c r="JV211" s="4"/>
      <c r="JW211" s="4"/>
      <c r="JX211" s="4"/>
      <c r="JY211" s="4"/>
      <c r="JZ211" s="4"/>
      <c r="KA211" s="4"/>
      <c r="KB211" s="4"/>
      <c r="KC211" s="4"/>
      <c r="KD211" s="4"/>
      <c r="KE211" s="4"/>
      <c r="KF211" s="4"/>
      <c r="KG211" s="4"/>
      <c r="KH211" s="4"/>
      <c r="KI211" s="4"/>
      <c r="KJ211" s="4"/>
      <c r="KK211" s="4"/>
      <c r="KL211" s="4"/>
      <c r="KM211" s="4"/>
      <c r="KN211" s="4"/>
      <c r="KO211" s="4"/>
      <c r="KP211" s="4"/>
      <c r="KQ211" s="4"/>
      <c r="KR211" s="4"/>
      <c r="KS211" s="4"/>
      <c r="KT211" s="4"/>
      <c r="KU211" s="4"/>
      <c r="KV211" s="4"/>
      <c r="KW211" s="4"/>
      <c r="KX211" s="4"/>
      <c r="KY211" s="4"/>
      <c r="KZ211" s="4"/>
      <c r="LA211" s="4"/>
      <c r="LB211" s="4"/>
      <c r="LC211" s="4"/>
      <c r="LD211" s="4"/>
      <c r="LE211" s="4"/>
      <c r="LF211" s="4"/>
      <c r="LG211" s="4"/>
      <c r="LH211" s="4"/>
      <c r="LI211" s="4"/>
      <c r="LJ211" s="4"/>
      <c r="LK211" s="4"/>
      <c r="LL211" s="4"/>
      <c r="LM211" s="4"/>
      <c r="LN211" s="4"/>
      <c r="LO211" s="4"/>
      <c r="LP211" s="4"/>
      <c r="LQ211" s="4"/>
      <c r="LR211" s="4"/>
      <c r="LS211" s="4"/>
      <c r="LT211" s="4"/>
      <c r="LU211" s="4"/>
      <c r="LV211" s="4"/>
      <c r="LW211" s="4"/>
      <c r="LX211" s="4"/>
      <c r="LY211" s="4"/>
      <c r="LZ211" s="4"/>
      <c r="MA211" s="4"/>
      <c r="MB211" s="4"/>
      <c r="MC211" s="4"/>
      <c r="MD211" s="4"/>
      <c r="ME211" s="4"/>
      <c r="MF211" s="4"/>
      <c r="MG211" s="4"/>
      <c r="MH211" s="4"/>
      <c r="MI211" s="4"/>
      <c r="MJ211" s="4"/>
      <c r="MK211" s="4"/>
      <c r="ML211" s="4"/>
      <c r="MM211" s="4"/>
      <c r="MN211" s="4"/>
      <c r="MO211" s="4"/>
      <c r="MP211" s="4"/>
      <c r="MQ211" s="4"/>
      <c r="MR211" s="4"/>
      <c r="MS211" s="4"/>
      <c r="MT211" s="4"/>
      <c r="MU211" s="4"/>
      <c r="MV211" s="4"/>
      <c r="MW211" s="4"/>
      <c r="MX211" s="4"/>
      <c r="MY211" s="4"/>
      <c r="MZ211" s="4"/>
      <c r="NA211" s="4"/>
      <c r="NB211" s="4"/>
      <c r="NC211" s="4"/>
      <c r="ND211" s="4"/>
      <c r="NE211" s="4"/>
      <c r="NF211" s="4"/>
      <c r="NG211" s="4"/>
      <c r="NH211" s="4"/>
      <c r="NI211" s="4"/>
      <c r="NJ211" s="4"/>
      <c r="NK211" s="4"/>
      <c r="NL211" s="4"/>
      <c r="NM211" s="4"/>
      <c r="NN211" s="4"/>
      <c r="NO211" s="4"/>
      <c r="NP211" s="4"/>
      <c r="NQ211" s="4"/>
      <c r="NR211" s="4"/>
      <c r="NS211" s="4"/>
      <c r="NT211" s="4"/>
      <c r="NU211" s="4"/>
      <c r="NV211" s="4"/>
      <c r="NW211" s="4"/>
      <c r="NX211" s="4"/>
      <c r="NY211" s="4"/>
      <c r="NZ211" s="4"/>
      <c r="OA211" s="4"/>
      <c r="OB211" s="4"/>
      <c r="OC211" s="4"/>
      <c r="OD211" s="4"/>
      <c r="OE211" s="4"/>
      <c r="OF211" s="4"/>
      <c r="OG211" s="4"/>
      <c r="OH211" s="4"/>
      <c r="OI211" s="4"/>
      <c r="OJ211" s="4"/>
      <c r="OK211" s="4"/>
      <c r="OL211" s="4"/>
      <c r="OM211" s="4"/>
      <c r="ON211" s="4"/>
      <c r="OO211" s="4"/>
      <c r="OP211" s="4"/>
      <c r="OQ211" s="4"/>
      <c r="OR211" s="4"/>
      <c r="OS211" s="4"/>
      <c r="OT211" s="4"/>
      <c r="OU211" s="4"/>
      <c r="OV211" s="4"/>
      <c r="OW211" s="4"/>
      <c r="OX211" s="4"/>
      <c r="OY211" s="4"/>
      <c r="OZ211" s="4"/>
      <c r="PA211" s="4"/>
      <c r="PB211" s="4"/>
      <c r="PC211" s="4"/>
      <c r="PD211" s="4"/>
      <c r="PE211" s="4"/>
      <c r="PF211" s="4"/>
      <c r="PG211" s="4"/>
      <c r="PH211" s="4"/>
      <c r="PI211" s="4"/>
      <c r="PJ211" s="4"/>
      <c r="PK211" s="4"/>
      <c r="PL211" s="4"/>
      <c r="PM211" s="4"/>
      <c r="PN211" s="4"/>
      <c r="PO211" s="4"/>
      <c r="PP211" s="4"/>
      <c r="PQ211" s="4"/>
      <c r="PR211" s="4"/>
      <c r="PS211" s="4"/>
      <c r="PT211" s="4"/>
      <c r="PU211" s="4"/>
      <c r="PV211" s="4"/>
      <c r="PW211" s="4"/>
      <c r="PX211" s="4"/>
      <c r="PY211" s="4"/>
      <c r="PZ211" s="4"/>
      <c r="QA211" s="4"/>
      <c r="QB211" s="4"/>
      <c r="QC211" s="4"/>
      <c r="QD211" s="4"/>
      <c r="QE211" s="4"/>
      <c r="QF211" s="4"/>
      <c r="QG211" s="4"/>
      <c r="QH211" s="4"/>
      <c r="QI211" s="4"/>
      <c r="QJ211" s="4"/>
      <c r="QK211" s="4"/>
      <c r="QL211" s="4"/>
      <c r="QM211" s="4"/>
      <c r="QN211" s="4"/>
      <c r="QO211" s="4"/>
      <c r="QP211" s="4"/>
      <c r="QQ211" s="4"/>
      <c r="QR211" s="4"/>
      <c r="QS211" s="4"/>
      <c r="QT211" s="4"/>
      <c r="QU211" s="4"/>
      <c r="QV211" s="4"/>
      <c r="QW211" s="4"/>
      <c r="QX211" s="4"/>
      <c r="QY211" s="4"/>
      <c r="QZ211" s="4"/>
      <c r="RA211" s="4"/>
      <c r="RB211" s="4"/>
      <c r="RC211" s="4"/>
      <c r="RD211" s="4"/>
      <c r="RE211" s="4"/>
      <c r="RF211" s="4"/>
      <c r="RG211" s="4"/>
      <c r="RH211" s="4"/>
      <c r="RI211" s="4"/>
      <c r="RJ211" s="4"/>
      <c r="RK211" s="4"/>
      <c r="RL211" s="4"/>
      <c r="RM211" s="4"/>
      <c r="RN211" s="4"/>
      <c r="RO211" s="4"/>
      <c r="RP211" s="4"/>
      <c r="RQ211" s="4"/>
      <c r="RR211" s="4"/>
      <c r="RS211" s="4"/>
      <c r="RT211" s="4"/>
      <c r="RU211" s="4"/>
      <c r="RV211" s="4"/>
      <c r="RW211" s="4"/>
      <c r="RX211" s="4"/>
      <c r="RY211" s="4"/>
      <c r="RZ211" s="4"/>
      <c r="SA211" s="4"/>
      <c r="SB211" s="4"/>
      <c r="SC211" s="4"/>
      <c r="SD211" s="4"/>
      <c r="SE211" s="4"/>
      <c r="SF211" s="4"/>
      <c r="SG211" s="4"/>
      <c r="SH211" s="4"/>
      <c r="SI211" s="4"/>
      <c r="SJ211" s="4"/>
      <c r="SK211" s="4"/>
      <c r="SL211" s="4"/>
      <c r="SM211" s="4"/>
      <c r="SN211" s="4"/>
      <c r="SO211" s="4"/>
      <c r="SP211" s="4"/>
      <c r="SQ211" s="4"/>
      <c r="SR211" s="4"/>
      <c r="SS211" s="4"/>
      <c r="ST211" s="4"/>
      <c r="SU211" s="4"/>
      <c r="SV211" s="4"/>
      <c r="SW211" s="4"/>
      <c r="SX211" s="4"/>
      <c r="SY211" s="4"/>
      <c r="SZ211" s="4"/>
      <c r="TA211" s="4"/>
      <c r="TB211" s="4"/>
      <c r="TC211" s="4"/>
      <c r="TD211" s="4"/>
      <c r="TE211" s="4"/>
      <c r="TF211" s="4"/>
      <c r="TG211" s="4"/>
      <c r="TH211" s="4"/>
      <c r="TI211" s="4"/>
      <c r="TJ211" s="4"/>
      <c r="TK211" s="4"/>
      <c r="TL211" s="4"/>
      <c r="TM211" s="4"/>
      <c r="TN211" s="4"/>
      <c r="TO211" s="4"/>
      <c r="TP211" s="4"/>
      <c r="TQ211" s="4"/>
      <c r="TR211" s="4"/>
      <c r="TS211" s="4"/>
      <c r="TT211" s="4"/>
      <c r="TU211" s="4"/>
      <c r="TV211" s="4"/>
      <c r="TW211" s="4"/>
      <c r="TX211" s="4"/>
      <c r="TY211" s="4"/>
      <c r="TZ211" s="4"/>
      <c r="UA211" s="4"/>
      <c r="UB211" s="4"/>
      <c r="UC211" s="4"/>
      <c r="UD211" s="4"/>
      <c r="UE211" s="4"/>
      <c r="UF211" s="4"/>
      <c r="UG211" s="4"/>
      <c r="UH211" s="4"/>
      <c r="UI211" s="4"/>
      <c r="UJ211" s="4"/>
      <c r="UK211" s="4"/>
      <c r="UL211" s="4"/>
      <c r="UM211" s="4"/>
      <c r="UN211" s="4"/>
      <c r="UO211" s="4"/>
      <c r="UP211" s="4"/>
      <c r="UQ211" s="4"/>
      <c r="UR211" s="4"/>
      <c r="US211" s="4"/>
      <c r="UT211" s="4"/>
      <c r="UU211" s="4"/>
      <c r="UV211" s="4"/>
      <c r="UW211" s="4"/>
      <c r="UX211" s="4"/>
      <c r="UY211" s="4"/>
      <c r="UZ211" s="4"/>
      <c r="VA211" s="4"/>
      <c r="VB211" s="4"/>
      <c r="VC211" s="4"/>
      <c r="VD211" s="4"/>
      <c r="VE211" s="4"/>
      <c r="VF211" s="4"/>
      <c r="VG211" s="4"/>
      <c r="VH211" s="4"/>
      <c r="VI211" s="4"/>
      <c r="VJ211" s="4"/>
      <c r="VK211" s="4"/>
      <c r="VL211" s="4"/>
      <c r="VM211" s="4"/>
      <c r="VN211" s="4"/>
    </row>
    <row r="212" spans="14:586"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  <c r="IV212" s="4"/>
      <c r="IW212" s="4"/>
      <c r="IX212" s="4"/>
      <c r="IY212" s="4"/>
      <c r="IZ212" s="4"/>
      <c r="JA212" s="4"/>
      <c r="JB212" s="4"/>
      <c r="JC212" s="4"/>
      <c r="JD212" s="4"/>
      <c r="JE212" s="4"/>
      <c r="JF212" s="4"/>
      <c r="JG212" s="4"/>
      <c r="JH212" s="4"/>
      <c r="JI212" s="4"/>
      <c r="JJ212" s="4"/>
      <c r="JK212" s="4"/>
      <c r="JL212" s="4"/>
      <c r="JM212" s="4"/>
      <c r="JN212" s="4"/>
      <c r="JO212" s="4"/>
      <c r="JP212" s="4"/>
      <c r="JQ212" s="4"/>
      <c r="JR212" s="4"/>
      <c r="JS212" s="4"/>
      <c r="JT212" s="4"/>
      <c r="JU212" s="4"/>
      <c r="JV212" s="4"/>
      <c r="JW212" s="4"/>
      <c r="JX212" s="4"/>
      <c r="JY212" s="4"/>
      <c r="JZ212" s="4"/>
      <c r="KA212" s="4"/>
      <c r="KB212" s="4"/>
      <c r="KC212" s="4"/>
      <c r="KD212" s="4"/>
      <c r="KE212" s="4"/>
      <c r="KF212" s="4"/>
      <c r="KG212" s="4"/>
      <c r="KH212" s="4"/>
      <c r="KI212" s="4"/>
      <c r="KJ212" s="4"/>
      <c r="KK212" s="4"/>
      <c r="KL212" s="4"/>
      <c r="KM212" s="4"/>
      <c r="KN212" s="4"/>
      <c r="KO212" s="4"/>
      <c r="KP212" s="4"/>
      <c r="KQ212" s="4"/>
      <c r="KR212" s="4"/>
      <c r="KS212" s="4"/>
      <c r="KT212" s="4"/>
      <c r="KU212" s="4"/>
      <c r="KV212" s="4"/>
      <c r="KW212" s="4"/>
      <c r="KX212" s="4"/>
      <c r="KY212" s="4"/>
      <c r="KZ212" s="4"/>
      <c r="LA212" s="4"/>
      <c r="LB212" s="4"/>
      <c r="LC212" s="4"/>
      <c r="LD212" s="4"/>
      <c r="LE212" s="4"/>
      <c r="LF212" s="4"/>
      <c r="LG212" s="4"/>
      <c r="LH212" s="4"/>
      <c r="LI212" s="4"/>
      <c r="LJ212" s="4"/>
      <c r="LK212" s="4"/>
      <c r="LL212" s="4"/>
      <c r="LM212" s="4"/>
      <c r="LN212" s="4"/>
      <c r="LO212" s="4"/>
      <c r="LP212" s="4"/>
      <c r="LQ212" s="4"/>
      <c r="LR212" s="4"/>
      <c r="LS212" s="4"/>
      <c r="LT212" s="4"/>
      <c r="LU212" s="4"/>
      <c r="LV212" s="4"/>
      <c r="LW212" s="4"/>
      <c r="LX212" s="4"/>
      <c r="LY212" s="4"/>
      <c r="LZ212" s="4"/>
      <c r="MA212" s="4"/>
      <c r="MB212" s="4"/>
      <c r="MC212" s="4"/>
      <c r="MD212" s="4"/>
      <c r="ME212" s="4"/>
      <c r="MF212" s="4"/>
      <c r="MG212" s="4"/>
      <c r="MH212" s="4"/>
      <c r="MI212" s="4"/>
      <c r="MJ212" s="4"/>
      <c r="MK212" s="4"/>
      <c r="ML212" s="4"/>
      <c r="MM212" s="4"/>
      <c r="MN212" s="4"/>
      <c r="MO212" s="4"/>
      <c r="MP212" s="4"/>
      <c r="MQ212" s="4"/>
      <c r="MR212" s="4"/>
      <c r="MS212" s="4"/>
      <c r="MT212" s="4"/>
      <c r="MU212" s="4"/>
      <c r="MV212" s="4"/>
      <c r="MW212" s="4"/>
      <c r="MX212" s="4"/>
      <c r="MY212" s="4"/>
      <c r="MZ212" s="4"/>
      <c r="NA212" s="4"/>
      <c r="NB212" s="4"/>
      <c r="NC212" s="4"/>
      <c r="ND212" s="4"/>
      <c r="NE212" s="4"/>
      <c r="NF212" s="4"/>
      <c r="NG212" s="4"/>
      <c r="NH212" s="4"/>
      <c r="NI212" s="4"/>
      <c r="NJ212" s="4"/>
      <c r="NK212" s="4"/>
      <c r="NL212" s="4"/>
      <c r="NM212" s="4"/>
      <c r="NN212" s="4"/>
      <c r="NO212" s="4"/>
      <c r="NP212" s="4"/>
      <c r="NQ212" s="4"/>
      <c r="NR212" s="4"/>
      <c r="NS212" s="4"/>
      <c r="NT212" s="4"/>
      <c r="NU212" s="4"/>
      <c r="NV212" s="4"/>
      <c r="NW212" s="4"/>
      <c r="NX212" s="4"/>
      <c r="NY212" s="4"/>
      <c r="NZ212" s="4"/>
      <c r="OA212" s="4"/>
      <c r="OB212" s="4"/>
      <c r="OC212" s="4"/>
      <c r="OD212" s="4"/>
      <c r="OE212" s="4"/>
      <c r="OF212" s="4"/>
      <c r="OG212" s="4"/>
      <c r="OH212" s="4"/>
      <c r="OI212" s="4"/>
      <c r="OJ212" s="4"/>
      <c r="OK212" s="4"/>
      <c r="OL212" s="4"/>
      <c r="OM212" s="4"/>
      <c r="ON212" s="4"/>
      <c r="OO212" s="4"/>
      <c r="OP212" s="4"/>
      <c r="OQ212" s="4"/>
      <c r="OR212" s="4"/>
      <c r="OS212" s="4"/>
      <c r="OT212" s="4"/>
      <c r="OU212" s="4"/>
      <c r="OV212" s="4"/>
      <c r="OW212" s="4"/>
      <c r="OX212" s="4"/>
      <c r="OY212" s="4"/>
      <c r="OZ212" s="4"/>
      <c r="PA212" s="4"/>
      <c r="PB212" s="4"/>
      <c r="PC212" s="4"/>
      <c r="PD212" s="4"/>
      <c r="PE212" s="4"/>
      <c r="PF212" s="4"/>
      <c r="PG212" s="4"/>
      <c r="PH212" s="4"/>
      <c r="PI212" s="4"/>
      <c r="PJ212" s="4"/>
      <c r="PK212" s="4"/>
      <c r="PL212" s="4"/>
      <c r="PM212" s="4"/>
      <c r="PN212" s="4"/>
      <c r="PO212" s="4"/>
      <c r="PP212" s="4"/>
      <c r="PQ212" s="4"/>
      <c r="PR212" s="4"/>
      <c r="PS212" s="4"/>
      <c r="PT212" s="4"/>
      <c r="PU212" s="4"/>
      <c r="PV212" s="4"/>
      <c r="PW212" s="4"/>
      <c r="PX212" s="4"/>
      <c r="PY212" s="4"/>
      <c r="PZ212" s="4"/>
      <c r="QA212" s="4"/>
      <c r="QB212" s="4"/>
      <c r="QC212" s="4"/>
      <c r="QD212" s="4"/>
      <c r="QE212" s="4"/>
      <c r="QF212" s="4"/>
      <c r="QG212" s="4"/>
      <c r="QH212" s="4"/>
      <c r="QI212" s="4"/>
      <c r="QJ212" s="4"/>
      <c r="QK212" s="4"/>
      <c r="QL212" s="4"/>
      <c r="QM212" s="4"/>
      <c r="QN212" s="4"/>
      <c r="QO212" s="4"/>
      <c r="QP212" s="4"/>
      <c r="QQ212" s="4"/>
      <c r="QR212" s="4"/>
      <c r="QS212" s="4"/>
      <c r="QT212" s="4"/>
      <c r="QU212" s="4"/>
      <c r="QV212" s="4"/>
      <c r="QW212" s="4"/>
      <c r="QX212" s="4"/>
      <c r="QY212" s="4"/>
      <c r="QZ212" s="4"/>
      <c r="RA212" s="4"/>
      <c r="RB212" s="4"/>
      <c r="RC212" s="4"/>
      <c r="RD212" s="4"/>
      <c r="RE212" s="4"/>
      <c r="RF212" s="4"/>
      <c r="RG212" s="4"/>
      <c r="RH212" s="4"/>
      <c r="RI212" s="4"/>
      <c r="RJ212" s="4"/>
      <c r="RK212" s="4"/>
      <c r="RL212" s="4"/>
      <c r="RM212" s="4"/>
      <c r="RN212" s="4"/>
      <c r="RO212" s="4"/>
      <c r="RP212" s="4"/>
      <c r="RQ212" s="4"/>
      <c r="RR212" s="4"/>
      <c r="RS212" s="4"/>
      <c r="RT212" s="4"/>
      <c r="RU212" s="4"/>
      <c r="RV212" s="4"/>
      <c r="RW212" s="4"/>
      <c r="RX212" s="4"/>
      <c r="RY212" s="4"/>
      <c r="RZ212" s="4"/>
      <c r="SA212" s="4"/>
      <c r="SB212" s="4"/>
      <c r="SC212" s="4"/>
      <c r="SD212" s="4"/>
      <c r="SE212" s="4"/>
      <c r="SF212" s="4"/>
      <c r="SG212" s="4"/>
      <c r="SH212" s="4"/>
      <c r="SI212" s="4"/>
      <c r="SJ212" s="4"/>
      <c r="SK212" s="4"/>
      <c r="SL212" s="4"/>
      <c r="SM212" s="4"/>
      <c r="SN212" s="4"/>
      <c r="SO212" s="4"/>
      <c r="SP212" s="4"/>
      <c r="SQ212" s="4"/>
      <c r="SR212" s="4"/>
      <c r="SS212" s="4"/>
      <c r="ST212" s="4"/>
      <c r="SU212" s="4"/>
      <c r="SV212" s="4"/>
      <c r="SW212" s="4"/>
      <c r="SX212" s="4"/>
      <c r="SY212" s="4"/>
      <c r="SZ212" s="4"/>
      <c r="TA212" s="4"/>
      <c r="TB212" s="4"/>
      <c r="TC212" s="4"/>
      <c r="TD212" s="4"/>
      <c r="TE212" s="4"/>
      <c r="TF212" s="4"/>
      <c r="TG212" s="4"/>
      <c r="TH212" s="4"/>
      <c r="TI212" s="4"/>
      <c r="TJ212" s="4"/>
      <c r="TK212" s="4"/>
      <c r="TL212" s="4"/>
      <c r="TM212" s="4"/>
      <c r="TN212" s="4"/>
      <c r="TO212" s="4"/>
      <c r="TP212" s="4"/>
      <c r="TQ212" s="4"/>
      <c r="TR212" s="4"/>
      <c r="TS212" s="4"/>
      <c r="TT212" s="4"/>
      <c r="TU212" s="4"/>
      <c r="TV212" s="4"/>
      <c r="TW212" s="4"/>
      <c r="TX212" s="4"/>
      <c r="TY212" s="4"/>
      <c r="TZ212" s="4"/>
      <c r="UA212" s="4"/>
      <c r="UB212" s="4"/>
      <c r="UC212" s="4"/>
      <c r="UD212" s="4"/>
      <c r="UE212" s="4"/>
      <c r="UF212" s="4"/>
      <c r="UG212" s="4"/>
      <c r="UH212" s="4"/>
      <c r="UI212" s="4"/>
      <c r="UJ212" s="4"/>
      <c r="UK212" s="4"/>
      <c r="UL212" s="4"/>
      <c r="UM212" s="4"/>
      <c r="UN212" s="4"/>
      <c r="UO212" s="4"/>
      <c r="UP212" s="4"/>
      <c r="UQ212" s="4"/>
      <c r="UR212" s="4"/>
      <c r="US212" s="4"/>
      <c r="UT212" s="4"/>
      <c r="UU212" s="4"/>
      <c r="UV212" s="4"/>
      <c r="UW212" s="4"/>
      <c r="UX212" s="4"/>
      <c r="UY212" s="4"/>
      <c r="UZ212" s="4"/>
      <c r="VA212" s="4"/>
      <c r="VB212" s="4"/>
      <c r="VC212" s="4"/>
      <c r="VD212" s="4"/>
      <c r="VE212" s="4"/>
      <c r="VF212" s="4"/>
      <c r="VG212" s="4"/>
      <c r="VH212" s="4"/>
      <c r="VI212" s="4"/>
      <c r="VJ212" s="4"/>
      <c r="VK212" s="4"/>
      <c r="VL212" s="4"/>
      <c r="VM212" s="4"/>
      <c r="VN212" s="4"/>
    </row>
    <row r="213" spans="14:586"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  <c r="IV213" s="4"/>
      <c r="IW213" s="4"/>
      <c r="IX213" s="4"/>
      <c r="IY213" s="4"/>
      <c r="IZ213" s="4"/>
      <c r="JA213" s="4"/>
      <c r="JB213" s="4"/>
      <c r="JC213" s="4"/>
      <c r="JD213" s="4"/>
      <c r="JE213" s="4"/>
      <c r="JF213" s="4"/>
      <c r="JG213" s="4"/>
      <c r="JH213" s="4"/>
      <c r="JI213" s="4"/>
      <c r="JJ213" s="4"/>
      <c r="JK213" s="4"/>
      <c r="JL213" s="4"/>
      <c r="JM213" s="4"/>
      <c r="JN213" s="4"/>
      <c r="JO213" s="4"/>
      <c r="JP213" s="4"/>
      <c r="JQ213" s="4"/>
      <c r="JR213" s="4"/>
      <c r="JS213" s="4"/>
      <c r="JT213" s="4"/>
      <c r="JU213" s="4"/>
      <c r="JV213" s="4"/>
      <c r="JW213" s="4"/>
      <c r="JX213" s="4"/>
      <c r="JY213" s="4"/>
      <c r="JZ213" s="4"/>
      <c r="KA213" s="4"/>
      <c r="KB213" s="4"/>
      <c r="KC213" s="4"/>
      <c r="KD213" s="4"/>
      <c r="KE213" s="4"/>
      <c r="KF213" s="4"/>
      <c r="KG213" s="4"/>
      <c r="KH213" s="4"/>
      <c r="KI213" s="4"/>
      <c r="KJ213" s="4"/>
      <c r="KK213" s="4"/>
      <c r="KL213" s="4"/>
      <c r="KM213" s="4"/>
      <c r="KN213" s="4"/>
      <c r="KO213" s="4"/>
      <c r="KP213" s="4"/>
      <c r="KQ213" s="4"/>
      <c r="KR213" s="4"/>
      <c r="KS213" s="4"/>
      <c r="KT213" s="4"/>
      <c r="KU213" s="4"/>
      <c r="KV213" s="4"/>
      <c r="KW213" s="4"/>
      <c r="KX213" s="4"/>
      <c r="KY213" s="4"/>
      <c r="KZ213" s="4"/>
      <c r="LA213" s="4"/>
      <c r="LB213" s="4"/>
      <c r="LC213" s="4"/>
      <c r="LD213" s="4"/>
      <c r="LE213" s="4"/>
      <c r="LF213" s="4"/>
      <c r="LG213" s="4"/>
      <c r="LH213" s="4"/>
      <c r="LI213" s="4"/>
      <c r="LJ213" s="4"/>
      <c r="LK213" s="4"/>
      <c r="LL213" s="4"/>
      <c r="LM213" s="4"/>
      <c r="LN213" s="4"/>
      <c r="LO213" s="4"/>
      <c r="LP213" s="4"/>
      <c r="LQ213" s="4"/>
      <c r="LR213" s="4"/>
      <c r="LS213" s="4"/>
      <c r="LT213" s="4"/>
      <c r="LU213" s="4"/>
      <c r="LV213" s="4"/>
      <c r="LW213" s="4"/>
      <c r="LX213" s="4"/>
      <c r="LY213" s="4"/>
      <c r="LZ213" s="4"/>
      <c r="MA213" s="4"/>
      <c r="MB213" s="4"/>
      <c r="MC213" s="4"/>
      <c r="MD213" s="4"/>
      <c r="ME213" s="4"/>
      <c r="MF213" s="4"/>
      <c r="MG213" s="4"/>
      <c r="MH213" s="4"/>
      <c r="MI213" s="4"/>
      <c r="MJ213" s="4"/>
      <c r="MK213" s="4"/>
      <c r="ML213" s="4"/>
      <c r="MM213" s="4"/>
      <c r="MN213" s="4"/>
      <c r="MO213" s="4"/>
      <c r="MP213" s="4"/>
      <c r="MQ213" s="4"/>
      <c r="MR213" s="4"/>
      <c r="MS213" s="4"/>
      <c r="MT213" s="4"/>
      <c r="MU213" s="4"/>
      <c r="MV213" s="4"/>
      <c r="MW213" s="4"/>
      <c r="MX213" s="4"/>
      <c r="MY213" s="4"/>
      <c r="MZ213" s="4"/>
      <c r="NA213" s="4"/>
      <c r="NB213" s="4"/>
      <c r="NC213" s="4"/>
      <c r="ND213" s="4"/>
      <c r="NE213" s="4"/>
      <c r="NF213" s="4"/>
      <c r="NG213" s="4"/>
      <c r="NH213" s="4"/>
      <c r="NI213" s="4"/>
      <c r="NJ213" s="4"/>
      <c r="NK213" s="4"/>
      <c r="NL213" s="4"/>
      <c r="NM213" s="4"/>
      <c r="NN213" s="4"/>
      <c r="NO213" s="4"/>
      <c r="NP213" s="4"/>
      <c r="NQ213" s="4"/>
      <c r="NR213" s="4"/>
      <c r="NS213" s="4"/>
      <c r="NT213" s="4"/>
      <c r="NU213" s="4"/>
      <c r="NV213" s="4"/>
      <c r="NW213" s="4"/>
      <c r="NX213" s="4"/>
      <c r="NY213" s="4"/>
      <c r="NZ213" s="4"/>
      <c r="OA213" s="4"/>
      <c r="OB213" s="4"/>
      <c r="OC213" s="4"/>
      <c r="OD213" s="4"/>
      <c r="OE213" s="4"/>
      <c r="OF213" s="4"/>
      <c r="OG213" s="4"/>
      <c r="OH213" s="4"/>
      <c r="OI213" s="4"/>
      <c r="OJ213" s="4"/>
      <c r="OK213" s="4"/>
      <c r="OL213" s="4"/>
      <c r="OM213" s="4"/>
      <c r="ON213" s="4"/>
      <c r="OO213" s="4"/>
      <c r="OP213" s="4"/>
      <c r="OQ213" s="4"/>
      <c r="OR213" s="4"/>
      <c r="OS213" s="4"/>
      <c r="OT213" s="4"/>
      <c r="OU213" s="4"/>
      <c r="OV213" s="4"/>
      <c r="OW213" s="4"/>
      <c r="OX213" s="4"/>
      <c r="OY213" s="4"/>
      <c r="OZ213" s="4"/>
      <c r="PA213" s="4"/>
      <c r="PB213" s="4"/>
      <c r="PC213" s="4"/>
      <c r="PD213" s="4"/>
      <c r="PE213" s="4"/>
      <c r="PF213" s="4"/>
      <c r="PG213" s="4"/>
      <c r="PH213" s="4"/>
      <c r="PI213" s="4"/>
      <c r="PJ213" s="4"/>
      <c r="PK213" s="4"/>
      <c r="PL213" s="4"/>
      <c r="PM213" s="4"/>
      <c r="PN213" s="4"/>
      <c r="PO213" s="4"/>
      <c r="PP213" s="4"/>
      <c r="PQ213" s="4"/>
      <c r="PR213" s="4"/>
      <c r="PS213" s="4"/>
      <c r="PT213" s="4"/>
      <c r="PU213" s="4"/>
      <c r="PV213" s="4"/>
      <c r="PW213" s="4"/>
      <c r="PX213" s="4"/>
      <c r="PY213" s="4"/>
      <c r="PZ213" s="4"/>
      <c r="QA213" s="4"/>
      <c r="QB213" s="4"/>
      <c r="QC213" s="4"/>
      <c r="QD213" s="4"/>
      <c r="QE213" s="4"/>
      <c r="QF213" s="4"/>
      <c r="QG213" s="4"/>
      <c r="QH213" s="4"/>
      <c r="QI213" s="4"/>
      <c r="QJ213" s="4"/>
      <c r="QK213" s="4"/>
      <c r="QL213" s="4"/>
      <c r="QM213" s="4"/>
      <c r="QN213" s="4"/>
      <c r="QO213" s="4"/>
      <c r="QP213" s="4"/>
      <c r="QQ213" s="4"/>
      <c r="QR213" s="4"/>
      <c r="QS213" s="4"/>
      <c r="QT213" s="4"/>
      <c r="QU213" s="4"/>
      <c r="QV213" s="4"/>
      <c r="QW213" s="4"/>
      <c r="QX213" s="4"/>
      <c r="QY213" s="4"/>
      <c r="QZ213" s="4"/>
      <c r="RA213" s="4"/>
      <c r="RB213" s="4"/>
      <c r="RC213" s="4"/>
      <c r="RD213" s="4"/>
      <c r="RE213" s="4"/>
      <c r="RF213" s="4"/>
      <c r="RG213" s="4"/>
      <c r="RH213" s="4"/>
      <c r="RI213" s="4"/>
      <c r="RJ213" s="4"/>
      <c r="RK213" s="4"/>
      <c r="RL213" s="4"/>
      <c r="RM213" s="4"/>
      <c r="RN213" s="4"/>
      <c r="RO213" s="4"/>
      <c r="RP213" s="4"/>
      <c r="RQ213" s="4"/>
      <c r="RR213" s="4"/>
      <c r="RS213" s="4"/>
      <c r="RT213" s="4"/>
      <c r="RU213" s="4"/>
      <c r="RV213" s="4"/>
      <c r="RW213" s="4"/>
      <c r="RX213" s="4"/>
      <c r="RY213" s="4"/>
      <c r="RZ213" s="4"/>
      <c r="SA213" s="4"/>
      <c r="SB213" s="4"/>
      <c r="SC213" s="4"/>
      <c r="SD213" s="4"/>
      <c r="SE213" s="4"/>
      <c r="SF213" s="4"/>
      <c r="SG213" s="4"/>
      <c r="SH213" s="4"/>
      <c r="SI213" s="4"/>
      <c r="SJ213" s="4"/>
      <c r="SK213" s="4"/>
      <c r="SL213" s="4"/>
      <c r="SM213" s="4"/>
      <c r="SN213" s="4"/>
      <c r="SO213" s="4"/>
      <c r="SP213" s="4"/>
      <c r="SQ213" s="4"/>
      <c r="SR213" s="4"/>
      <c r="SS213" s="4"/>
      <c r="ST213" s="4"/>
      <c r="SU213" s="4"/>
      <c r="SV213" s="4"/>
      <c r="SW213" s="4"/>
      <c r="SX213" s="4"/>
      <c r="SY213" s="4"/>
      <c r="SZ213" s="4"/>
      <c r="TA213" s="4"/>
      <c r="TB213" s="4"/>
      <c r="TC213" s="4"/>
      <c r="TD213" s="4"/>
      <c r="TE213" s="4"/>
      <c r="TF213" s="4"/>
      <c r="TG213" s="4"/>
      <c r="TH213" s="4"/>
      <c r="TI213" s="4"/>
      <c r="TJ213" s="4"/>
      <c r="TK213" s="4"/>
      <c r="TL213" s="4"/>
      <c r="TM213" s="4"/>
      <c r="TN213" s="4"/>
      <c r="TO213" s="4"/>
      <c r="TP213" s="4"/>
      <c r="TQ213" s="4"/>
      <c r="TR213" s="4"/>
      <c r="TS213" s="4"/>
      <c r="TT213" s="4"/>
      <c r="TU213" s="4"/>
      <c r="TV213" s="4"/>
      <c r="TW213" s="4"/>
      <c r="TX213" s="4"/>
      <c r="TY213" s="4"/>
      <c r="TZ213" s="4"/>
      <c r="UA213" s="4"/>
      <c r="UB213" s="4"/>
      <c r="UC213" s="4"/>
      <c r="UD213" s="4"/>
      <c r="UE213" s="4"/>
      <c r="UF213" s="4"/>
      <c r="UG213" s="4"/>
      <c r="UH213" s="4"/>
      <c r="UI213" s="4"/>
      <c r="UJ213" s="4"/>
      <c r="UK213" s="4"/>
      <c r="UL213" s="4"/>
      <c r="UM213" s="4"/>
      <c r="UN213" s="4"/>
      <c r="UO213" s="4"/>
      <c r="UP213" s="4"/>
      <c r="UQ213" s="4"/>
      <c r="UR213" s="4"/>
      <c r="US213" s="4"/>
      <c r="UT213" s="4"/>
      <c r="UU213" s="4"/>
      <c r="UV213" s="4"/>
      <c r="UW213" s="4"/>
      <c r="UX213" s="4"/>
      <c r="UY213" s="4"/>
      <c r="UZ213" s="4"/>
      <c r="VA213" s="4"/>
      <c r="VB213" s="4"/>
      <c r="VC213" s="4"/>
      <c r="VD213" s="4"/>
      <c r="VE213" s="4"/>
      <c r="VF213" s="4"/>
      <c r="VG213" s="4"/>
      <c r="VH213" s="4"/>
      <c r="VI213" s="4"/>
      <c r="VJ213" s="4"/>
      <c r="VK213" s="4"/>
      <c r="VL213" s="4"/>
      <c r="VM213" s="4"/>
      <c r="VN213" s="4"/>
    </row>
    <row r="214" spans="14:586"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  <c r="IV214" s="4"/>
      <c r="IW214" s="4"/>
      <c r="IX214" s="4"/>
      <c r="IY214" s="4"/>
      <c r="IZ214" s="4"/>
      <c r="JA214" s="4"/>
      <c r="JB214" s="4"/>
      <c r="JC214" s="4"/>
      <c r="JD214" s="4"/>
      <c r="JE214" s="4"/>
      <c r="JF214" s="4"/>
      <c r="JG214" s="4"/>
      <c r="JH214" s="4"/>
      <c r="JI214" s="4"/>
      <c r="JJ214" s="4"/>
      <c r="JK214" s="4"/>
      <c r="JL214" s="4"/>
      <c r="JM214" s="4"/>
      <c r="JN214" s="4"/>
      <c r="JO214" s="4"/>
      <c r="JP214" s="4"/>
      <c r="JQ214" s="4"/>
      <c r="JR214" s="4"/>
      <c r="JS214" s="4"/>
      <c r="JT214" s="4"/>
      <c r="JU214" s="4"/>
      <c r="JV214" s="4"/>
      <c r="JW214" s="4"/>
      <c r="JX214" s="4"/>
      <c r="JY214" s="4"/>
      <c r="JZ214" s="4"/>
      <c r="KA214" s="4"/>
      <c r="KB214" s="4"/>
      <c r="KC214" s="4"/>
      <c r="KD214" s="4"/>
      <c r="KE214" s="4"/>
      <c r="KF214" s="4"/>
      <c r="KG214" s="4"/>
      <c r="KH214" s="4"/>
      <c r="KI214" s="4"/>
      <c r="KJ214" s="4"/>
      <c r="KK214" s="4"/>
      <c r="KL214" s="4"/>
      <c r="KM214" s="4"/>
      <c r="KN214" s="4"/>
      <c r="KO214" s="4"/>
      <c r="KP214" s="4"/>
      <c r="KQ214" s="4"/>
      <c r="KR214" s="4"/>
      <c r="KS214" s="4"/>
      <c r="KT214" s="4"/>
      <c r="KU214" s="4"/>
      <c r="KV214" s="4"/>
      <c r="KW214" s="4"/>
      <c r="KX214" s="4"/>
      <c r="KY214" s="4"/>
      <c r="KZ214" s="4"/>
      <c r="LA214" s="4"/>
      <c r="LB214" s="4"/>
      <c r="LC214" s="4"/>
      <c r="LD214" s="4"/>
      <c r="LE214" s="4"/>
      <c r="LF214" s="4"/>
      <c r="LG214" s="4"/>
      <c r="LH214" s="4"/>
      <c r="LI214" s="4"/>
      <c r="LJ214" s="4"/>
      <c r="LK214" s="4"/>
      <c r="LL214" s="4"/>
      <c r="LM214" s="4"/>
      <c r="LN214" s="4"/>
      <c r="LO214" s="4"/>
      <c r="LP214" s="4"/>
      <c r="LQ214" s="4"/>
      <c r="LR214" s="4"/>
      <c r="LS214" s="4"/>
      <c r="LT214" s="4"/>
      <c r="LU214" s="4"/>
      <c r="LV214" s="4"/>
      <c r="LW214" s="4"/>
      <c r="LX214" s="4"/>
      <c r="LY214" s="4"/>
      <c r="LZ214" s="4"/>
      <c r="MA214" s="4"/>
      <c r="MB214" s="4"/>
      <c r="MC214" s="4"/>
      <c r="MD214" s="4"/>
      <c r="ME214" s="4"/>
      <c r="MF214" s="4"/>
      <c r="MG214" s="4"/>
      <c r="MH214" s="4"/>
      <c r="MI214" s="4"/>
      <c r="MJ214" s="4"/>
      <c r="MK214" s="4"/>
      <c r="ML214" s="4"/>
      <c r="MM214" s="4"/>
      <c r="MN214" s="4"/>
      <c r="MO214" s="4"/>
      <c r="MP214" s="4"/>
      <c r="MQ214" s="4"/>
      <c r="MR214" s="4"/>
      <c r="MS214" s="4"/>
      <c r="MT214" s="4"/>
      <c r="MU214" s="4"/>
      <c r="MV214" s="4"/>
      <c r="MW214" s="4"/>
      <c r="MX214" s="4"/>
      <c r="MY214" s="4"/>
      <c r="MZ214" s="4"/>
      <c r="NA214" s="4"/>
      <c r="NB214" s="4"/>
      <c r="NC214" s="4"/>
      <c r="ND214" s="4"/>
      <c r="NE214" s="4"/>
      <c r="NF214" s="4"/>
      <c r="NG214" s="4"/>
      <c r="NH214" s="4"/>
      <c r="NI214" s="4"/>
      <c r="NJ214" s="4"/>
      <c r="NK214" s="4"/>
      <c r="NL214" s="4"/>
      <c r="NM214" s="4"/>
      <c r="NN214" s="4"/>
      <c r="NO214" s="4"/>
      <c r="NP214" s="4"/>
      <c r="NQ214" s="4"/>
      <c r="NR214" s="4"/>
      <c r="NS214" s="4"/>
      <c r="NT214" s="4"/>
      <c r="NU214" s="4"/>
      <c r="NV214" s="4"/>
      <c r="NW214" s="4"/>
      <c r="NX214" s="4"/>
      <c r="NY214" s="4"/>
      <c r="NZ214" s="4"/>
      <c r="OA214" s="4"/>
      <c r="OB214" s="4"/>
      <c r="OC214" s="4"/>
      <c r="OD214" s="4"/>
      <c r="OE214" s="4"/>
      <c r="OF214" s="4"/>
      <c r="OG214" s="4"/>
      <c r="OH214" s="4"/>
      <c r="OI214" s="4"/>
      <c r="OJ214" s="4"/>
      <c r="OK214" s="4"/>
      <c r="OL214" s="4"/>
      <c r="OM214" s="4"/>
      <c r="ON214" s="4"/>
      <c r="OO214" s="4"/>
      <c r="OP214" s="4"/>
      <c r="OQ214" s="4"/>
      <c r="OR214" s="4"/>
      <c r="OS214" s="4"/>
      <c r="OT214" s="4"/>
      <c r="OU214" s="4"/>
      <c r="OV214" s="4"/>
      <c r="OW214" s="4"/>
      <c r="OX214" s="4"/>
      <c r="OY214" s="4"/>
      <c r="OZ214" s="4"/>
      <c r="PA214" s="4"/>
      <c r="PB214" s="4"/>
      <c r="PC214" s="4"/>
      <c r="PD214" s="4"/>
      <c r="PE214" s="4"/>
      <c r="PF214" s="4"/>
      <c r="PG214" s="4"/>
      <c r="PH214" s="4"/>
      <c r="PI214" s="4"/>
      <c r="PJ214" s="4"/>
      <c r="PK214" s="4"/>
      <c r="PL214" s="4"/>
      <c r="PM214" s="4"/>
      <c r="PN214" s="4"/>
      <c r="PO214" s="4"/>
      <c r="PP214" s="4"/>
      <c r="PQ214" s="4"/>
      <c r="PR214" s="4"/>
      <c r="PS214" s="4"/>
      <c r="PT214" s="4"/>
      <c r="PU214" s="4"/>
      <c r="PV214" s="4"/>
      <c r="PW214" s="4"/>
      <c r="PX214" s="4"/>
      <c r="PY214" s="4"/>
      <c r="PZ214" s="4"/>
      <c r="QA214" s="4"/>
      <c r="QB214" s="4"/>
      <c r="QC214" s="4"/>
      <c r="QD214" s="4"/>
      <c r="QE214" s="4"/>
      <c r="QF214" s="4"/>
      <c r="QG214" s="4"/>
      <c r="QH214" s="4"/>
      <c r="QI214" s="4"/>
      <c r="QJ214" s="4"/>
      <c r="QK214" s="4"/>
      <c r="QL214" s="4"/>
      <c r="QM214" s="4"/>
      <c r="QN214" s="4"/>
      <c r="QO214" s="4"/>
      <c r="QP214" s="4"/>
      <c r="QQ214" s="4"/>
      <c r="QR214" s="4"/>
      <c r="QS214" s="4"/>
      <c r="QT214" s="4"/>
      <c r="QU214" s="4"/>
      <c r="QV214" s="4"/>
      <c r="QW214" s="4"/>
      <c r="QX214" s="4"/>
      <c r="QY214" s="4"/>
      <c r="QZ214" s="4"/>
      <c r="RA214" s="4"/>
      <c r="RB214" s="4"/>
      <c r="RC214" s="4"/>
      <c r="RD214" s="4"/>
      <c r="RE214" s="4"/>
      <c r="RF214" s="4"/>
      <c r="RG214" s="4"/>
      <c r="RH214" s="4"/>
      <c r="RI214" s="4"/>
      <c r="RJ214" s="4"/>
      <c r="RK214" s="4"/>
      <c r="RL214" s="4"/>
      <c r="RM214" s="4"/>
      <c r="RN214" s="4"/>
      <c r="RO214" s="4"/>
      <c r="RP214" s="4"/>
      <c r="RQ214" s="4"/>
      <c r="RR214" s="4"/>
      <c r="RS214" s="4"/>
      <c r="RT214" s="4"/>
      <c r="RU214" s="4"/>
      <c r="RV214" s="4"/>
      <c r="RW214" s="4"/>
      <c r="RX214" s="4"/>
      <c r="RY214" s="4"/>
      <c r="RZ214" s="4"/>
      <c r="SA214" s="4"/>
      <c r="SB214" s="4"/>
      <c r="SC214" s="4"/>
      <c r="SD214" s="4"/>
      <c r="SE214" s="4"/>
      <c r="SF214" s="4"/>
      <c r="SG214" s="4"/>
      <c r="SH214" s="4"/>
      <c r="SI214" s="4"/>
      <c r="SJ214" s="4"/>
      <c r="SK214" s="4"/>
      <c r="SL214" s="4"/>
      <c r="SM214" s="4"/>
      <c r="SN214" s="4"/>
      <c r="SO214" s="4"/>
      <c r="SP214" s="4"/>
      <c r="SQ214" s="4"/>
      <c r="SR214" s="4"/>
      <c r="SS214" s="4"/>
      <c r="ST214" s="4"/>
      <c r="SU214" s="4"/>
      <c r="SV214" s="4"/>
      <c r="SW214" s="4"/>
      <c r="SX214" s="4"/>
      <c r="SY214" s="4"/>
      <c r="SZ214" s="4"/>
      <c r="TA214" s="4"/>
      <c r="TB214" s="4"/>
      <c r="TC214" s="4"/>
      <c r="TD214" s="4"/>
      <c r="TE214" s="4"/>
      <c r="TF214" s="4"/>
      <c r="TG214" s="4"/>
      <c r="TH214" s="4"/>
      <c r="TI214" s="4"/>
      <c r="TJ214" s="4"/>
      <c r="TK214" s="4"/>
      <c r="TL214" s="4"/>
      <c r="TM214" s="4"/>
      <c r="TN214" s="4"/>
      <c r="TO214" s="4"/>
      <c r="TP214" s="4"/>
      <c r="TQ214" s="4"/>
      <c r="TR214" s="4"/>
      <c r="TS214" s="4"/>
      <c r="TT214" s="4"/>
      <c r="TU214" s="4"/>
      <c r="TV214" s="4"/>
      <c r="TW214" s="4"/>
      <c r="TX214" s="4"/>
      <c r="TY214" s="4"/>
      <c r="TZ214" s="4"/>
      <c r="UA214" s="4"/>
      <c r="UB214" s="4"/>
      <c r="UC214" s="4"/>
      <c r="UD214" s="4"/>
      <c r="UE214" s="4"/>
      <c r="UF214" s="4"/>
      <c r="UG214" s="4"/>
      <c r="UH214" s="4"/>
      <c r="UI214" s="4"/>
      <c r="UJ214" s="4"/>
      <c r="UK214" s="4"/>
      <c r="UL214" s="4"/>
      <c r="UM214" s="4"/>
      <c r="UN214" s="4"/>
      <c r="UO214" s="4"/>
      <c r="UP214" s="4"/>
      <c r="UQ214" s="4"/>
      <c r="UR214" s="4"/>
      <c r="US214" s="4"/>
      <c r="UT214" s="4"/>
      <c r="UU214" s="4"/>
      <c r="UV214" s="4"/>
      <c r="UW214" s="4"/>
      <c r="UX214" s="4"/>
      <c r="UY214" s="4"/>
      <c r="UZ214" s="4"/>
      <c r="VA214" s="4"/>
      <c r="VB214" s="4"/>
      <c r="VC214" s="4"/>
      <c r="VD214" s="4"/>
      <c r="VE214" s="4"/>
      <c r="VF214" s="4"/>
      <c r="VG214" s="4"/>
      <c r="VH214" s="4"/>
      <c r="VI214" s="4"/>
      <c r="VJ214" s="4"/>
      <c r="VK214" s="4"/>
      <c r="VL214" s="4"/>
      <c r="VM214" s="4"/>
      <c r="VN214" s="4"/>
    </row>
    <row r="215" spans="14:586"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/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/>
      <c r="JR215" s="4"/>
      <c r="JS215" s="4"/>
      <c r="JT215" s="4"/>
      <c r="JU215" s="4"/>
      <c r="JV215" s="4"/>
      <c r="JW215" s="4"/>
      <c r="JX215" s="4"/>
      <c r="JY215" s="4"/>
      <c r="JZ215" s="4"/>
      <c r="KA215" s="4"/>
      <c r="KB215" s="4"/>
      <c r="KC215" s="4"/>
      <c r="KD215" s="4"/>
      <c r="KE215" s="4"/>
      <c r="KF215" s="4"/>
      <c r="KG215" s="4"/>
      <c r="KH215" s="4"/>
      <c r="KI215" s="4"/>
      <c r="KJ215" s="4"/>
      <c r="KK215" s="4"/>
      <c r="KL215" s="4"/>
      <c r="KM215" s="4"/>
      <c r="KN215" s="4"/>
      <c r="KO215" s="4"/>
      <c r="KP215" s="4"/>
      <c r="KQ215" s="4"/>
      <c r="KR215" s="4"/>
      <c r="KS215" s="4"/>
      <c r="KT215" s="4"/>
      <c r="KU215" s="4"/>
      <c r="KV215" s="4"/>
      <c r="KW215" s="4"/>
      <c r="KX215" s="4"/>
      <c r="KY215" s="4"/>
      <c r="KZ215" s="4"/>
      <c r="LA215" s="4"/>
      <c r="LB215" s="4"/>
      <c r="LC215" s="4"/>
      <c r="LD215" s="4"/>
      <c r="LE215" s="4"/>
      <c r="LF215" s="4"/>
      <c r="LG215" s="4"/>
      <c r="LH215" s="4"/>
      <c r="LI215" s="4"/>
      <c r="LJ215" s="4"/>
      <c r="LK215" s="4"/>
      <c r="LL215" s="4"/>
      <c r="LM215" s="4"/>
      <c r="LN215" s="4"/>
      <c r="LO215" s="4"/>
      <c r="LP215" s="4"/>
      <c r="LQ215" s="4"/>
      <c r="LR215" s="4"/>
      <c r="LS215" s="4"/>
      <c r="LT215" s="4"/>
      <c r="LU215" s="4"/>
      <c r="LV215" s="4"/>
      <c r="LW215" s="4"/>
      <c r="LX215" s="4"/>
      <c r="LY215" s="4"/>
      <c r="LZ215" s="4"/>
      <c r="MA215" s="4"/>
      <c r="MB215" s="4"/>
      <c r="MC215" s="4"/>
      <c r="MD215" s="4"/>
      <c r="ME215" s="4"/>
      <c r="MF215" s="4"/>
      <c r="MG215" s="4"/>
      <c r="MH215" s="4"/>
      <c r="MI215" s="4"/>
      <c r="MJ215" s="4"/>
      <c r="MK215" s="4"/>
      <c r="ML215" s="4"/>
      <c r="MM215" s="4"/>
      <c r="MN215" s="4"/>
      <c r="MO215" s="4"/>
      <c r="MP215" s="4"/>
      <c r="MQ215" s="4"/>
      <c r="MR215" s="4"/>
      <c r="MS215" s="4"/>
      <c r="MT215" s="4"/>
      <c r="MU215" s="4"/>
      <c r="MV215" s="4"/>
      <c r="MW215" s="4"/>
      <c r="MX215" s="4"/>
      <c r="MY215" s="4"/>
      <c r="MZ215" s="4"/>
      <c r="NA215" s="4"/>
      <c r="NB215" s="4"/>
      <c r="NC215" s="4"/>
      <c r="ND215" s="4"/>
      <c r="NE215" s="4"/>
      <c r="NF215" s="4"/>
      <c r="NG215" s="4"/>
      <c r="NH215" s="4"/>
      <c r="NI215" s="4"/>
      <c r="NJ215" s="4"/>
      <c r="NK215" s="4"/>
      <c r="NL215" s="4"/>
      <c r="NM215" s="4"/>
      <c r="NN215" s="4"/>
      <c r="NO215" s="4"/>
      <c r="NP215" s="4"/>
      <c r="NQ215" s="4"/>
      <c r="NR215" s="4"/>
      <c r="NS215" s="4"/>
      <c r="NT215" s="4"/>
      <c r="NU215" s="4"/>
      <c r="NV215" s="4"/>
      <c r="NW215" s="4"/>
      <c r="NX215" s="4"/>
      <c r="NY215" s="4"/>
      <c r="NZ215" s="4"/>
      <c r="OA215" s="4"/>
      <c r="OB215" s="4"/>
      <c r="OC215" s="4"/>
      <c r="OD215" s="4"/>
      <c r="OE215" s="4"/>
      <c r="OF215" s="4"/>
      <c r="OG215" s="4"/>
      <c r="OH215" s="4"/>
      <c r="OI215" s="4"/>
      <c r="OJ215" s="4"/>
      <c r="OK215" s="4"/>
      <c r="OL215" s="4"/>
      <c r="OM215" s="4"/>
      <c r="ON215" s="4"/>
      <c r="OO215" s="4"/>
      <c r="OP215" s="4"/>
      <c r="OQ215" s="4"/>
      <c r="OR215" s="4"/>
      <c r="OS215" s="4"/>
      <c r="OT215" s="4"/>
      <c r="OU215" s="4"/>
      <c r="OV215" s="4"/>
      <c r="OW215" s="4"/>
      <c r="OX215" s="4"/>
      <c r="OY215" s="4"/>
      <c r="OZ215" s="4"/>
      <c r="PA215" s="4"/>
      <c r="PB215" s="4"/>
      <c r="PC215" s="4"/>
      <c r="PD215" s="4"/>
      <c r="PE215" s="4"/>
      <c r="PF215" s="4"/>
      <c r="PG215" s="4"/>
      <c r="PH215" s="4"/>
      <c r="PI215" s="4"/>
      <c r="PJ215" s="4"/>
      <c r="PK215" s="4"/>
      <c r="PL215" s="4"/>
      <c r="PM215" s="4"/>
      <c r="PN215" s="4"/>
      <c r="PO215" s="4"/>
      <c r="PP215" s="4"/>
      <c r="PQ215" s="4"/>
      <c r="PR215" s="4"/>
      <c r="PS215" s="4"/>
      <c r="PT215" s="4"/>
      <c r="PU215" s="4"/>
      <c r="PV215" s="4"/>
      <c r="PW215" s="4"/>
      <c r="PX215" s="4"/>
      <c r="PY215" s="4"/>
      <c r="PZ215" s="4"/>
      <c r="QA215" s="4"/>
      <c r="QB215" s="4"/>
      <c r="QC215" s="4"/>
      <c r="QD215" s="4"/>
      <c r="QE215" s="4"/>
      <c r="QF215" s="4"/>
      <c r="QG215" s="4"/>
      <c r="QH215" s="4"/>
      <c r="QI215" s="4"/>
      <c r="QJ215" s="4"/>
      <c r="QK215" s="4"/>
      <c r="QL215" s="4"/>
      <c r="QM215" s="4"/>
      <c r="QN215" s="4"/>
      <c r="QO215" s="4"/>
      <c r="QP215" s="4"/>
      <c r="QQ215" s="4"/>
      <c r="QR215" s="4"/>
      <c r="QS215" s="4"/>
      <c r="QT215" s="4"/>
      <c r="QU215" s="4"/>
      <c r="QV215" s="4"/>
      <c r="QW215" s="4"/>
      <c r="QX215" s="4"/>
      <c r="QY215" s="4"/>
      <c r="QZ215" s="4"/>
      <c r="RA215" s="4"/>
      <c r="RB215" s="4"/>
      <c r="RC215" s="4"/>
      <c r="RD215" s="4"/>
      <c r="RE215" s="4"/>
      <c r="RF215" s="4"/>
      <c r="RG215" s="4"/>
      <c r="RH215" s="4"/>
      <c r="RI215" s="4"/>
      <c r="RJ215" s="4"/>
      <c r="RK215" s="4"/>
      <c r="RL215" s="4"/>
      <c r="RM215" s="4"/>
      <c r="RN215" s="4"/>
      <c r="RO215" s="4"/>
      <c r="RP215" s="4"/>
      <c r="RQ215" s="4"/>
      <c r="RR215" s="4"/>
      <c r="RS215" s="4"/>
      <c r="RT215" s="4"/>
      <c r="RU215" s="4"/>
      <c r="RV215" s="4"/>
      <c r="RW215" s="4"/>
      <c r="RX215" s="4"/>
      <c r="RY215" s="4"/>
      <c r="RZ215" s="4"/>
      <c r="SA215" s="4"/>
      <c r="SB215" s="4"/>
      <c r="SC215" s="4"/>
      <c r="SD215" s="4"/>
      <c r="SE215" s="4"/>
      <c r="SF215" s="4"/>
      <c r="SG215" s="4"/>
      <c r="SH215" s="4"/>
      <c r="SI215" s="4"/>
      <c r="SJ215" s="4"/>
      <c r="SK215" s="4"/>
      <c r="SL215" s="4"/>
      <c r="SM215" s="4"/>
      <c r="SN215" s="4"/>
      <c r="SO215" s="4"/>
      <c r="SP215" s="4"/>
      <c r="SQ215" s="4"/>
      <c r="SR215" s="4"/>
      <c r="SS215" s="4"/>
      <c r="ST215" s="4"/>
      <c r="SU215" s="4"/>
      <c r="SV215" s="4"/>
      <c r="SW215" s="4"/>
      <c r="SX215" s="4"/>
      <c r="SY215" s="4"/>
      <c r="SZ215" s="4"/>
      <c r="TA215" s="4"/>
      <c r="TB215" s="4"/>
      <c r="TC215" s="4"/>
      <c r="TD215" s="4"/>
      <c r="TE215" s="4"/>
      <c r="TF215" s="4"/>
      <c r="TG215" s="4"/>
      <c r="TH215" s="4"/>
      <c r="TI215" s="4"/>
      <c r="TJ215" s="4"/>
      <c r="TK215" s="4"/>
      <c r="TL215" s="4"/>
      <c r="TM215" s="4"/>
      <c r="TN215" s="4"/>
      <c r="TO215" s="4"/>
      <c r="TP215" s="4"/>
      <c r="TQ215" s="4"/>
      <c r="TR215" s="4"/>
      <c r="TS215" s="4"/>
      <c r="TT215" s="4"/>
      <c r="TU215" s="4"/>
      <c r="TV215" s="4"/>
      <c r="TW215" s="4"/>
      <c r="TX215" s="4"/>
      <c r="TY215" s="4"/>
      <c r="TZ215" s="4"/>
      <c r="UA215" s="4"/>
      <c r="UB215" s="4"/>
      <c r="UC215" s="4"/>
      <c r="UD215" s="4"/>
      <c r="UE215" s="4"/>
      <c r="UF215" s="4"/>
      <c r="UG215" s="4"/>
      <c r="UH215" s="4"/>
      <c r="UI215" s="4"/>
      <c r="UJ215" s="4"/>
      <c r="UK215" s="4"/>
      <c r="UL215" s="4"/>
      <c r="UM215" s="4"/>
      <c r="UN215" s="4"/>
      <c r="UO215" s="4"/>
      <c r="UP215" s="4"/>
      <c r="UQ215" s="4"/>
      <c r="UR215" s="4"/>
      <c r="US215" s="4"/>
      <c r="UT215" s="4"/>
      <c r="UU215" s="4"/>
      <c r="UV215" s="4"/>
      <c r="UW215" s="4"/>
      <c r="UX215" s="4"/>
      <c r="UY215" s="4"/>
      <c r="UZ215" s="4"/>
      <c r="VA215" s="4"/>
      <c r="VB215" s="4"/>
      <c r="VC215" s="4"/>
      <c r="VD215" s="4"/>
      <c r="VE215" s="4"/>
      <c r="VF215" s="4"/>
      <c r="VG215" s="4"/>
      <c r="VH215" s="4"/>
      <c r="VI215" s="4"/>
      <c r="VJ215" s="4"/>
      <c r="VK215" s="4"/>
      <c r="VL215" s="4"/>
      <c r="VM215" s="4"/>
      <c r="VN215" s="4"/>
    </row>
    <row r="216" spans="14:586"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  <c r="IV216" s="4"/>
      <c r="IW216" s="4"/>
      <c r="IX216" s="4"/>
      <c r="IY216" s="4"/>
      <c r="IZ216" s="4"/>
      <c r="JA216" s="4"/>
      <c r="JB216" s="4"/>
      <c r="JC216" s="4"/>
      <c r="JD216" s="4"/>
      <c r="JE216" s="4"/>
      <c r="JF216" s="4"/>
      <c r="JG216" s="4"/>
      <c r="JH216" s="4"/>
      <c r="JI216" s="4"/>
      <c r="JJ216" s="4"/>
      <c r="JK216" s="4"/>
      <c r="JL216" s="4"/>
      <c r="JM216" s="4"/>
      <c r="JN216" s="4"/>
      <c r="JO216" s="4"/>
      <c r="JP216" s="4"/>
      <c r="JQ216" s="4"/>
      <c r="JR216" s="4"/>
      <c r="JS216" s="4"/>
      <c r="JT216" s="4"/>
      <c r="JU216" s="4"/>
      <c r="JV216" s="4"/>
      <c r="JW216" s="4"/>
      <c r="JX216" s="4"/>
      <c r="JY216" s="4"/>
      <c r="JZ216" s="4"/>
      <c r="KA216" s="4"/>
      <c r="KB216" s="4"/>
      <c r="KC216" s="4"/>
      <c r="KD216" s="4"/>
      <c r="KE216" s="4"/>
      <c r="KF216" s="4"/>
      <c r="KG216" s="4"/>
      <c r="KH216" s="4"/>
      <c r="KI216" s="4"/>
      <c r="KJ216" s="4"/>
      <c r="KK216" s="4"/>
      <c r="KL216" s="4"/>
      <c r="KM216" s="4"/>
      <c r="KN216" s="4"/>
      <c r="KO216" s="4"/>
      <c r="KP216" s="4"/>
      <c r="KQ216" s="4"/>
      <c r="KR216" s="4"/>
      <c r="KS216" s="4"/>
      <c r="KT216" s="4"/>
      <c r="KU216" s="4"/>
      <c r="KV216" s="4"/>
      <c r="KW216" s="4"/>
      <c r="KX216" s="4"/>
      <c r="KY216" s="4"/>
      <c r="KZ216" s="4"/>
      <c r="LA216" s="4"/>
      <c r="LB216" s="4"/>
      <c r="LC216" s="4"/>
      <c r="LD216" s="4"/>
      <c r="LE216" s="4"/>
      <c r="LF216" s="4"/>
      <c r="LG216" s="4"/>
      <c r="LH216" s="4"/>
      <c r="LI216" s="4"/>
      <c r="LJ216" s="4"/>
      <c r="LK216" s="4"/>
      <c r="LL216" s="4"/>
      <c r="LM216" s="4"/>
      <c r="LN216" s="4"/>
      <c r="LO216" s="4"/>
      <c r="LP216" s="4"/>
      <c r="LQ216" s="4"/>
      <c r="LR216" s="4"/>
      <c r="LS216" s="4"/>
      <c r="LT216" s="4"/>
      <c r="LU216" s="4"/>
      <c r="LV216" s="4"/>
      <c r="LW216" s="4"/>
      <c r="LX216" s="4"/>
      <c r="LY216" s="4"/>
      <c r="LZ216" s="4"/>
      <c r="MA216" s="4"/>
      <c r="MB216" s="4"/>
      <c r="MC216" s="4"/>
      <c r="MD216" s="4"/>
      <c r="ME216" s="4"/>
      <c r="MF216" s="4"/>
      <c r="MG216" s="4"/>
      <c r="MH216" s="4"/>
      <c r="MI216" s="4"/>
      <c r="MJ216" s="4"/>
      <c r="MK216" s="4"/>
      <c r="ML216" s="4"/>
      <c r="MM216" s="4"/>
      <c r="MN216" s="4"/>
      <c r="MO216" s="4"/>
      <c r="MP216" s="4"/>
      <c r="MQ216" s="4"/>
      <c r="MR216" s="4"/>
      <c r="MS216" s="4"/>
      <c r="MT216" s="4"/>
      <c r="MU216" s="4"/>
      <c r="MV216" s="4"/>
      <c r="MW216" s="4"/>
      <c r="MX216" s="4"/>
      <c r="MY216" s="4"/>
      <c r="MZ216" s="4"/>
      <c r="NA216" s="4"/>
      <c r="NB216" s="4"/>
      <c r="NC216" s="4"/>
      <c r="ND216" s="4"/>
      <c r="NE216" s="4"/>
      <c r="NF216" s="4"/>
      <c r="NG216" s="4"/>
      <c r="NH216" s="4"/>
      <c r="NI216" s="4"/>
      <c r="NJ216" s="4"/>
      <c r="NK216" s="4"/>
      <c r="NL216" s="4"/>
      <c r="NM216" s="4"/>
      <c r="NN216" s="4"/>
      <c r="NO216" s="4"/>
      <c r="NP216" s="4"/>
      <c r="NQ216" s="4"/>
      <c r="NR216" s="4"/>
      <c r="NS216" s="4"/>
      <c r="NT216" s="4"/>
      <c r="NU216" s="4"/>
      <c r="NV216" s="4"/>
      <c r="NW216" s="4"/>
      <c r="NX216" s="4"/>
      <c r="NY216" s="4"/>
      <c r="NZ216" s="4"/>
      <c r="OA216" s="4"/>
      <c r="OB216" s="4"/>
      <c r="OC216" s="4"/>
      <c r="OD216" s="4"/>
      <c r="OE216" s="4"/>
      <c r="OF216" s="4"/>
      <c r="OG216" s="4"/>
      <c r="OH216" s="4"/>
      <c r="OI216" s="4"/>
      <c r="OJ216" s="4"/>
      <c r="OK216" s="4"/>
      <c r="OL216" s="4"/>
      <c r="OM216" s="4"/>
      <c r="ON216" s="4"/>
      <c r="OO216" s="4"/>
      <c r="OP216" s="4"/>
      <c r="OQ216" s="4"/>
      <c r="OR216" s="4"/>
      <c r="OS216" s="4"/>
      <c r="OT216" s="4"/>
      <c r="OU216" s="4"/>
      <c r="OV216" s="4"/>
      <c r="OW216" s="4"/>
      <c r="OX216" s="4"/>
      <c r="OY216" s="4"/>
      <c r="OZ216" s="4"/>
      <c r="PA216" s="4"/>
      <c r="PB216" s="4"/>
      <c r="PC216" s="4"/>
      <c r="PD216" s="4"/>
      <c r="PE216" s="4"/>
      <c r="PF216" s="4"/>
      <c r="PG216" s="4"/>
      <c r="PH216" s="4"/>
      <c r="PI216" s="4"/>
      <c r="PJ216" s="4"/>
      <c r="PK216" s="4"/>
      <c r="PL216" s="4"/>
      <c r="PM216" s="4"/>
      <c r="PN216" s="4"/>
      <c r="PO216" s="4"/>
      <c r="PP216" s="4"/>
      <c r="PQ216" s="4"/>
      <c r="PR216" s="4"/>
      <c r="PS216" s="4"/>
      <c r="PT216" s="4"/>
      <c r="PU216" s="4"/>
      <c r="PV216" s="4"/>
      <c r="PW216" s="4"/>
      <c r="PX216" s="4"/>
      <c r="PY216" s="4"/>
      <c r="PZ216" s="4"/>
      <c r="QA216" s="4"/>
      <c r="QB216" s="4"/>
      <c r="QC216" s="4"/>
      <c r="QD216" s="4"/>
      <c r="QE216" s="4"/>
      <c r="QF216" s="4"/>
      <c r="QG216" s="4"/>
      <c r="QH216" s="4"/>
      <c r="QI216" s="4"/>
      <c r="QJ216" s="4"/>
      <c r="QK216" s="4"/>
      <c r="QL216" s="4"/>
      <c r="QM216" s="4"/>
      <c r="QN216" s="4"/>
      <c r="QO216" s="4"/>
      <c r="QP216" s="4"/>
      <c r="QQ216" s="4"/>
      <c r="QR216" s="4"/>
      <c r="QS216" s="4"/>
      <c r="QT216" s="4"/>
      <c r="QU216" s="4"/>
      <c r="QV216" s="4"/>
      <c r="QW216" s="4"/>
      <c r="QX216" s="4"/>
      <c r="QY216" s="4"/>
      <c r="QZ216" s="4"/>
      <c r="RA216" s="4"/>
      <c r="RB216" s="4"/>
      <c r="RC216" s="4"/>
      <c r="RD216" s="4"/>
      <c r="RE216" s="4"/>
      <c r="RF216" s="4"/>
      <c r="RG216" s="4"/>
      <c r="RH216" s="4"/>
      <c r="RI216" s="4"/>
      <c r="RJ216" s="4"/>
      <c r="RK216" s="4"/>
      <c r="RL216" s="4"/>
      <c r="RM216" s="4"/>
      <c r="RN216" s="4"/>
      <c r="RO216" s="4"/>
      <c r="RP216" s="4"/>
      <c r="RQ216" s="4"/>
      <c r="RR216" s="4"/>
      <c r="RS216" s="4"/>
      <c r="RT216" s="4"/>
      <c r="RU216" s="4"/>
      <c r="RV216" s="4"/>
      <c r="RW216" s="4"/>
      <c r="RX216" s="4"/>
      <c r="RY216" s="4"/>
      <c r="RZ216" s="4"/>
      <c r="SA216" s="4"/>
      <c r="SB216" s="4"/>
      <c r="SC216" s="4"/>
      <c r="SD216" s="4"/>
      <c r="SE216" s="4"/>
      <c r="SF216" s="4"/>
      <c r="SG216" s="4"/>
      <c r="SH216" s="4"/>
      <c r="SI216" s="4"/>
      <c r="SJ216" s="4"/>
      <c r="SK216" s="4"/>
      <c r="SL216" s="4"/>
      <c r="SM216" s="4"/>
      <c r="SN216" s="4"/>
      <c r="SO216" s="4"/>
      <c r="SP216" s="4"/>
      <c r="SQ216" s="4"/>
      <c r="SR216" s="4"/>
      <c r="SS216" s="4"/>
      <c r="ST216" s="4"/>
      <c r="SU216" s="4"/>
      <c r="SV216" s="4"/>
      <c r="SW216" s="4"/>
      <c r="SX216" s="4"/>
      <c r="SY216" s="4"/>
      <c r="SZ216" s="4"/>
      <c r="TA216" s="4"/>
      <c r="TB216" s="4"/>
      <c r="TC216" s="4"/>
      <c r="TD216" s="4"/>
      <c r="TE216" s="4"/>
      <c r="TF216" s="4"/>
      <c r="TG216" s="4"/>
      <c r="TH216" s="4"/>
      <c r="TI216" s="4"/>
      <c r="TJ216" s="4"/>
      <c r="TK216" s="4"/>
      <c r="TL216" s="4"/>
      <c r="TM216" s="4"/>
      <c r="TN216" s="4"/>
      <c r="TO216" s="4"/>
      <c r="TP216" s="4"/>
      <c r="TQ216" s="4"/>
      <c r="TR216" s="4"/>
      <c r="TS216" s="4"/>
      <c r="TT216" s="4"/>
      <c r="TU216" s="4"/>
      <c r="TV216" s="4"/>
      <c r="TW216" s="4"/>
      <c r="TX216" s="4"/>
      <c r="TY216" s="4"/>
      <c r="TZ216" s="4"/>
      <c r="UA216" s="4"/>
      <c r="UB216" s="4"/>
      <c r="UC216" s="4"/>
      <c r="UD216" s="4"/>
      <c r="UE216" s="4"/>
      <c r="UF216" s="4"/>
      <c r="UG216" s="4"/>
      <c r="UH216" s="4"/>
      <c r="UI216" s="4"/>
      <c r="UJ216" s="4"/>
      <c r="UK216" s="4"/>
      <c r="UL216" s="4"/>
      <c r="UM216" s="4"/>
      <c r="UN216" s="4"/>
      <c r="UO216" s="4"/>
      <c r="UP216" s="4"/>
      <c r="UQ216" s="4"/>
      <c r="UR216" s="4"/>
      <c r="US216" s="4"/>
      <c r="UT216" s="4"/>
      <c r="UU216" s="4"/>
      <c r="UV216" s="4"/>
      <c r="UW216" s="4"/>
      <c r="UX216" s="4"/>
      <c r="UY216" s="4"/>
      <c r="UZ216" s="4"/>
      <c r="VA216" s="4"/>
      <c r="VB216" s="4"/>
      <c r="VC216" s="4"/>
      <c r="VD216" s="4"/>
      <c r="VE216" s="4"/>
      <c r="VF216" s="4"/>
      <c r="VG216" s="4"/>
      <c r="VH216" s="4"/>
      <c r="VI216" s="4"/>
      <c r="VJ216" s="4"/>
      <c r="VK216" s="4"/>
      <c r="VL216" s="4"/>
      <c r="VM216" s="4"/>
      <c r="VN216" s="4"/>
    </row>
    <row r="217" spans="14:586"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/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/>
      <c r="JR217" s="4"/>
      <c r="JS217" s="4"/>
      <c r="JT217" s="4"/>
      <c r="JU217" s="4"/>
      <c r="JV217" s="4"/>
      <c r="JW217" s="4"/>
      <c r="JX217" s="4"/>
      <c r="JY217" s="4"/>
      <c r="JZ217" s="4"/>
      <c r="KA217" s="4"/>
      <c r="KB217" s="4"/>
      <c r="KC217" s="4"/>
      <c r="KD217" s="4"/>
      <c r="KE217" s="4"/>
      <c r="KF217" s="4"/>
      <c r="KG217" s="4"/>
      <c r="KH217" s="4"/>
      <c r="KI217" s="4"/>
      <c r="KJ217" s="4"/>
      <c r="KK217" s="4"/>
      <c r="KL217" s="4"/>
      <c r="KM217" s="4"/>
      <c r="KN217" s="4"/>
      <c r="KO217" s="4"/>
      <c r="KP217" s="4"/>
      <c r="KQ217" s="4"/>
      <c r="KR217" s="4"/>
      <c r="KS217" s="4"/>
      <c r="KT217" s="4"/>
      <c r="KU217" s="4"/>
      <c r="KV217" s="4"/>
      <c r="KW217" s="4"/>
      <c r="KX217" s="4"/>
      <c r="KY217" s="4"/>
      <c r="KZ217" s="4"/>
      <c r="LA217" s="4"/>
      <c r="LB217" s="4"/>
      <c r="LC217" s="4"/>
      <c r="LD217" s="4"/>
      <c r="LE217" s="4"/>
      <c r="LF217" s="4"/>
      <c r="LG217" s="4"/>
      <c r="LH217" s="4"/>
      <c r="LI217" s="4"/>
      <c r="LJ217" s="4"/>
      <c r="LK217" s="4"/>
      <c r="LL217" s="4"/>
      <c r="LM217" s="4"/>
      <c r="LN217" s="4"/>
      <c r="LO217" s="4"/>
      <c r="LP217" s="4"/>
      <c r="LQ217" s="4"/>
      <c r="LR217" s="4"/>
      <c r="LS217" s="4"/>
      <c r="LT217" s="4"/>
      <c r="LU217" s="4"/>
      <c r="LV217" s="4"/>
      <c r="LW217" s="4"/>
      <c r="LX217" s="4"/>
      <c r="LY217" s="4"/>
      <c r="LZ217" s="4"/>
      <c r="MA217" s="4"/>
      <c r="MB217" s="4"/>
      <c r="MC217" s="4"/>
      <c r="MD217" s="4"/>
      <c r="ME217" s="4"/>
      <c r="MF217" s="4"/>
      <c r="MG217" s="4"/>
      <c r="MH217" s="4"/>
      <c r="MI217" s="4"/>
      <c r="MJ217" s="4"/>
      <c r="MK217" s="4"/>
      <c r="ML217" s="4"/>
      <c r="MM217" s="4"/>
      <c r="MN217" s="4"/>
      <c r="MO217" s="4"/>
      <c r="MP217" s="4"/>
      <c r="MQ217" s="4"/>
      <c r="MR217" s="4"/>
      <c r="MS217" s="4"/>
      <c r="MT217" s="4"/>
      <c r="MU217" s="4"/>
      <c r="MV217" s="4"/>
      <c r="MW217" s="4"/>
      <c r="MX217" s="4"/>
      <c r="MY217" s="4"/>
      <c r="MZ217" s="4"/>
      <c r="NA217" s="4"/>
      <c r="NB217" s="4"/>
      <c r="NC217" s="4"/>
      <c r="ND217" s="4"/>
      <c r="NE217" s="4"/>
      <c r="NF217" s="4"/>
      <c r="NG217" s="4"/>
      <c r="NH217" s="4"/>
      <c r="NI217" s="4"/>
      <c r="NJ217" s="4"/>
      <c r="NK217" s="4"/>
      <c r="NL217" s="4"/>
      <c r="NM217" s="4"/>
      <c r="NN217" s="4"/>
      <c r="NO217" s="4"/>
      <c r="NP217" s="4"/>
      <c r="NQ217" s="4"/>
      <c r="NR217" s="4"/>
      <c r="NS217" s="4"/>
      <c r="NT217" s="4"/>
      <c r="NU217" s="4"/>
      <c r="NV217" s="4"/>
      <c r="NW217" s="4"/>
      <c r="NX217" s="4"/>
      <c r="NY217" s="4"/>
      <c r="NZ217" s="4"/>
      <c r="OA217" s="4"/>
      <c r="OB217" s="4"/>
      <c r="OC217" s="4"/>
      <c r="OD217" s="4"/>
      <c r="OE217" s="4"/>
      <c r="OF217" s="4"/>
      <c r="OG217" s="4"/>
      <c r="OH217" s="4"/>
      <c r="OI217" s="4"/>
      <c r="OJ217" s="4"/>
      <c r="OK217" s="4"/>
      <c r="OL217" s="4"/>
      <c r="OM217" s="4"/>
      <c r="ON217" s="4"/>
      <c r="OO217" s="4"/>
      <c r="OP217" s="4"/>
      <c r="OQ217" s="4"/>
      <c r="OR217" s="4"/>
      <c r="OS217" s="4"/>
      <c r="OT217" s="4"/>
      <c r="OU217" s="4"/>
      <c r="OV217" s="4"/>
      <c r="OW217" s="4"/>
      <c r="OX217" s="4"/>
      <c r="OY217" s="4"/>
      <c r="OZ217" s="4"/>
      <c r="PA217" s="4"/>
      <c r="PB217" s="4"/>
      <c r="PC217" s="4"/>
      <c r="PD217" s="4"/>
      <c r="PE217" s="4"/>
      <c r="PF217" s="4"/>
      <c r="PG217" s="4"/>
      <c r="PH217" s="4"/>
      <c r="PI217" s="4"/>
      <c r="PJ217" s="4"/>
      <c r="PK217" s="4"/>
      <c r="PL217" s="4"/>
      <c r="PM217" s="4"/>
      <c r="PN217" s="4"/>
      <c r="PO217" s="4"/>
      <c r="PP217" s="4"/>
      <c r="PQ217" s="4"/>
      <c r="PR217" s="4"/>
      <c r="PS217" s="4"/>
      <c r="PT217" s="4"/>
      <c r="PU217" s="4"/>
      <c r="PV217" s="4"/>
      <c r="PW217" s="4"/>
      <c r="PX217" s="4"/>
      <c r="PY217" s="4"/>
      <c r="PZ217" s="4"/>
      <c r="QA217" s="4"/>
      <c r="QB217" s="4"/>
      <c r="QC217" s="4"/>
      <c r="QD217" s="4"/>
      <c r="QE217" s="4"/>
      <c r="QF217" s="4"/>
      <c r="QG217" s="4"/>
      <c r="QH217" s="4"/>
      <c r="QI217" s="4"/>
      <c r="QJ217" s="4"/>
      <c r="QK217" s="4"/>
      <c r="QL217" s="4"/>
      <c r="QM217" s="4"/>
      <c r="QN217" s="4"/>
      <c r="QO217" s="4"/>
      <c r="QP217" s="4"/>
      <c r="QQ217" s="4"/>
      <c r="QR217" s="4"/>
      <c r="QS217" s="4"/>
      <c r="QT217" s="4"/>
      <c r="QU217" s="4"/>
      <c r="QV217" s="4"/>
      <c r="QW217" s="4"/>
      <c r="QX217" s="4"/>
      <c r="QY217" s="4"/>
      <c r="QZ217" s="4"/>
      <c r="RA217" s="4"/>
      <c r="RB217" s="4"/>
      <c r="RC217" s="4"/>
      <c r="RD217" s="4"/>
      <c r="RE217" s="4"/>
      <c r="RF217" s="4"/>
      <c r="RG217" s="4"/>
      <c r="RH217" s="4"/>
      <c r="RI217" s="4"/>
      <c r="RJ217" s="4"/>
      <c r="RK217" s="4"/>
      <c r="RL217" s="4"/>
      <c r="RM217" s="4"/>
      <c r="RN217" s="4"/>
      <c r="RO217" s="4"/>
      <c r="RP217" s="4"/>
      <c r="RQ217" s="4"/>
      <c r="RR217" s="4"/>
      <c r="RS217" s="4"/>
      <c r="RT217" s="4"/>
      <c r="RU217" s="4"/>
      <c r="RV217" s="4"/>
      <c r="RW217" s="4"/>
      <c r="RX217" s="4"/>
      <c r="RY217" s="4"/>
      <c r="RZ217" s="4"/>
      <c r="SA217" s="4"/>
      <c r="SB217" s="4"/>
      <c r="SC217" s="4"/>
      <c r="SD217" s="4"/>
      <c r="SE217" s="4"/>
      <c r="SF217" s="4"/>
      <c r="SG217" s="4"/>
      <c r="SH217" s="4"/>
      <c r="SI217" s="4"/>
      <c r="SJ217" s="4"/>
      <c r="SK217" s="4"/>
      <c r="SL217" s="4"/>
      <c r="SM217" s="4"/>
      <c r="SN217" s="4"/>
      <c r="SO217" s="4"/>
      <c r="SP217" s="4"/>
      <c r="SQ217" s="4"/>
      <c r="SR217" s="4"/>
      <c r="SS217" s="4"/>
      <c r="ST217" s="4"/>
      <c r="SU217" s="4"/>
      <c r="SV217" s="4"/>
      <c r="SW217" s="4"/>
      <c r="SX217" s="4"/>
      <c r="SY217" s="4"/>
      <c r="SZ217" s="4"/>
      <c r="TA217" s="4"/>
      <c r="TB217" s="4"/>
      <c r="TC217" s="4"/>
      <c r="TD217" s="4"/>
      <c r="TE217" s="4"/>
      <c r="TF217" s="4"/>
      <c r="TG217" s="4"/>
      <c r="TH217" s="4"/>
      <c r="TI217" s="4"/>
      <c r="TJ217" s="4"/>
      <c r="TK217" s="4"/>
      <c r="TL217" s="4"/>
      <c r="TM217" s="4"/>
      <c r="TN217" s="4"/>
      <c r="TO217" s="4"/>
      <c r="TP217" s="4"/>
      <c r="TQ217" s="4"/>
      <c r="TR217" s="4"/>
      <c r="TS217" s="4"/>
      <c r="TT217" s="4"/>
      <c r="TU217" s="4"/>
      <c r="TV217" s="4"/>
      <c r="TW217" s="4"/>
      <c r="TX217" s="4"/>
      <c r="TY217" s="4"/>
      <c r="TZ217" s="4"/>
      <c r="UA217" s="4"/>
      <c r="UB217" s="4"/>
      <c r="UC217" s="4"/>
      <c r="UD217" s="4"/>
      <c r="UE217" s="4"/>
      <c r="UF217" s="4"/>
      <c r="UG217" s="4"/>
      <c r="UH217" s="4"/>
      <c r="UI217" s="4"/>
      <c r="UJ217" s="4"/>
      <c r="UK217" s="4"/>
      <c r="UL217" s="4"/>
      <c r="UM217" s="4"/>
      <c r="UN217" s="4"/>
      <c r="UO217" s="4"/>
      <c r="UP217" s="4"/>
      <c r="UQ217" s="4"/>
      <c r="UR217" s="4"/>
      <c r="US217" s="4"/>
      <c r="UT217" s="4"/>
      <c r="UU217" s="4"/>
      <c r="UV217" s="4"/>
      <c r="UW217" s="4"/>
      <c r="UX217" s="4"/>
      <c r="UY217" s="4"/>
      <c r="UZ217" s="4"/>
      <c r="VA217" s="4"/>
      <c r="VB217" s="4"/>
      <c r="VC217" s="4"/>
      <c r="VD217" s="4"/>
      <c r="VE217" s="4"/>
      <c r="VF217" s="4"/>
      <c r="VG217" s="4"/>
      <c r="VH217" s="4"/>
      <c r="VI217" s="4"/>
      <c r="VJ217" s="4"/>
      <c r="VK217" s="4"/>
      <c r="VL217" s="4"/>
      <c r="VM217" s="4"/>
      <c r="VN217" s="4"/>
    </row>
    <row r="218" spans="14:586"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  <c r="IV218" s="4"/>
      <c r="IW218" s="4"/>
      <c r="IX218" s="4"/>
      <c r="IY218" s="4"/>
      <c r="IZ218" s="4"/>
      <c r="JA218" s="4"/>
      <c r="JB218" s="4"/>
      <c r="JC218" s="4"/>
      <c r="JD218" s="4"/>
      <c r="JE218" s="4"/>
      <c r="JF218" s="4"/>
      <c r="JG218" s="4"/>
      <c r="JH218" s="4"/>
      <c r="JI218" s="4"/>
      <c r="JJ218" s="4"/>
      <c r="JK218" s="4"/>
      <c r="JL218" s="4"/>
      <c r="JM218" s="4"/>
      <c r="JN218" s="4"/>
      <c r="JO218" s="4"/>
      <c r="JP218" s="4"/>
      <c r="JQ218" s="4"/>
      <c r="JR218" s="4"/>
      <c r="JS218" s="4"/>
      <c r="JT218" s="4"/>
      <c r="JU218" s="4"/>
      <c r="JV218" s="4"/>
      <c r="JW218" s="4"/>
      <c r="JX218" s="4"/>
      <c r="JY218" s="4"/>
      <c r="JZ218" s="4"/>
      <c r="KA218" s="4"/>
      <c r="KB218" s="4"/>
      <c r="KC218" s="4"/>
      <c r="KD218" s="4"/>
      <c r="KE218" s="4"/>
      <c r="KF218" s="4"/>
      <c r="KG218" s="4"/>
      <c r="KH218" s="4"/>
      <c r="KI218" s="4"/>
      <c r="KJ218" s="4"/>
      <c r="KK218" s="4"/>
      <c r="KL218" s="4"/>
      <c r="KM218" s="4"/>
      <c r="KN218" s="4"/>
      <c r="KO218" s="4"/>
      <c r="KP218" s="4"/>
      <c r="KQ218" s="4"/>
      <c r="KR218" s="4"/>
      <c r="KS218" s="4"/>
      <c r="KT218" s="4"/>
      <c r="KU218" s="4"/>
      <c r="KV218" s="4"/>
      <c r="KW218" s="4"/>
      <c r="KX218" s="4"/>
      <c r="KY218" s="4"/>
      <c r="KZ218" s="4"/>
      <c r="LA218" s="4"/>
      <c r="LB218" s="4"/>
      <c r="LC218" s="4"/>
      <c r="LD218" s="4"/>
      <c r="LE218" s="4"/>
      <c r="LF218" s="4"/>
      <c r="LG218" s="4"/>
      <c r="LH218" s="4"/>
      <c r="LI218" s="4"/>
      <c r="LJ218" s="4"/>
      <c r="LK218" s="4"/>
      <c r="LL218" s="4"/>
      <c r="LM218" s="4"/>
      <c r="LN218" s="4"/>
      <c r="LO218" s="4"/>
      <c r="LP218" s="4"/>
      <c r="LQ218" s="4"/>
      <c r="LR218" s="4"/>
      <c r="LS218" s="4"/>
      <c r="LT218" s="4"/>
      <c r="LU218" s="4"/>
      <c r="LV218" s="4"/>
      <c r="LW218" s="4"/>
      <c r="LX218" s="4"/>
      <c r="LY218" s="4"/>
      <c r="LZ218" s="4"/>
      <c r="MA218" s="4"/>
      <c r="MB218" s="4"/>
      <c r="MC218" s="4"/>
      <c r="MD218" s="4"/>
      <c r="ME218" s="4"/>
      <c r="MF218" s="4"/>
      <c r="MG218" s="4"/>
      <c r="MH218" s="4"/>
      <c r="MI218" s="4"/>
      <c r="MJ218" s="4"/>
      <c r="MK218" s="4"/>
      <c r="ML218" s="4"/>
      <c r="MM218" s="4"/>
      <c r="MN218" s="4"/>
      <c r="MO218" s="4"/>
      <c r="MP218" s="4"/>
      <c r="MQ218" s="4"/>
      <c r="MR218" s="4"/>
      <c r="MS218" s="4"/>
      <c r="MT218" s="4"/>
      <c r="MU218" s="4"/>
      <c r="MV218" s="4"/>
      <c r="MW218" s="4"/>
      <c r="MX218" s="4"/>
      <c r="MY218" s="4"/>
      <c r="MZ218" s="4"/>
      <c r="NA218" s="4"/>
      <c r="NB218" s="4"/>
      <c r="NC218" s="4"/>
      <c r="ND218" s="4"/>
      <c r="NE218" s="4"/>
      <c r="NF218" s="4"/>
      <c r="NG218" s="4"/>
      <c r="NH218" s="4"/>
      <c r="NI218" s="4"/>
      <c r="NJ218" s="4"/>
      <c r="NK218" s="4"/>
      <c r="NL218" s="4"/>
      <c r="NM218" s="4"/>
      <c r="NN218" s="4"/>
      <c r="NO218" s="4"/>
      <c r="NP218" s="4"/>
      <c r="NQ218" s="4"/>
      <c r="NR218" s="4"/>
      <c r="NS218" s="4"/>
      <c r="NT218" s="4"/>
      <c r="NU218" s="4"/>
      <c r="NV218" s="4"/>
      <c r="NW218" s="4"/>
      <c r="NX218" s="4"/>
      <c r="NY218" s="4"/>
      <c r="NZ218" s="4"/>
      <c r="OA218" s="4"/>
      <c r="OB218" s="4"/>
      <c r="OC218" s="4"/>
      <c r="OD218" s="4"/>
      <c r="OE218" s="4"/>
      <c r="OF218" s="4"/>
      <c r="OG218" s="4"/>
      <c r="OH218" s="4"/>
      <c r="OI218" s="4"/>
      <c r="OJ218" s="4"/>
      <c r="OK218" s="4"/>
      <c r="OL218" s="4"/>
      <c r="OM218" s="4"/>
      <c r="ON218" s="4"/>
      <c r="OO218" s="4"/>
      <c r="OP218" s="4"/>
      <c r="OQ218" s="4"/>
      <c r="OR218" s="4"/>
      <c r="OS218" s="4"/>
      <c r="OT218" s="4"/>
      <c r="OU218" s="4"/>
      <c r="OV218" s="4"/>
      <c r="OW218" s="4"/>
      <c r="OX218" s="4"/>
      <c r="OY218" s="4"/>
      <c r="OZ218" s="4"/>
      <c r="PA218" s="4"/>
      <c r="PB218" s="4"/>
      <c r="PC218" s="4"/>
      <c r="PD218" s="4"/>
      <c r="PE218" s="4"/>
      <c r="PF218" s="4"/>
      <c r="PG218" s="4"/>
      <c r="PH218" s="4"/>
      <c r="PI218" s="4"/>
      <c r="PJ218" s="4"/>
      <c r="PK218" s="4"/>
      <c r="PL218" s="4"/>
      <c r="PM218" s="4"/>
      <c r="PN218" s="4"/>
      <c r="PO218" s="4"/>
      <c r="PP218" s="4"/>
      <c r="PQ218" s="4"/>
      <c r="PR218" s="4"/>
      <c r="PS218" s="4"/>
      <c r="PT218" s="4"/>
      <c r="PU218" s="4"/>
      <c r="PV218" s="4"/>
      <c r="PW218" s="4"/>
      <c r="PX218" s="4"/>
      <c r="PY218" s="4"/>
      <c r="PZ218" s="4"/>
      <c r="QA218" s="4"/>
      <c r="QB218" s="4"/>
      <c r="QC218" s="4"/>
      <c r="QD218" s="4"/>
      <c r="QE218" s="4"/>
      <c r="QF218" s="4"/>
      <c r="QG218" s="4"/>
      <c r="QH218" s="4"/>
      <c r="QI218" s="4"/>
      <c r="QJ218" s="4"/>
      <c r="QK218" s="4"/>
      <c r="QL218" s="4"/>
      <c r="QM218" s="4"/>
      <c r="QN218" s="4"/>
      <c r="QO218" s="4"/>
      <c r="QP218" s="4"/>
      <c r="QQ218" s="4"/>
      <c r="QR218" s="4"/>
      <c r="QS218" s="4"/>
      <c r="QT218" s="4"/>
      <c r="QU218" s="4"/>
      <c r="QV218" s="4"/>
      <c r="QW218" s="4"/>
      <c r="QX218" s="4"/>
      <c r="QY218" s="4"/>
      <c r="QZ218" s="4"/>
      <c r="RA218" s="4"/>
      <c r="RB218" s="4"/>
      <c r="RC218" s="4"/>
      <c r="RD218" s="4"/>
      <c r="RE218" s="4"/>
      <c r="RF218" s="4"/>
      <c r="RG218" s="4"/>
      <c r="RH218" s="4"/>
      <c r="RI218" s="4"/>
      <c r="RJ218" s="4"/>
      <c r="RK218" s="4"/>
      <c r="RL218" s="4"/>
      <c r="RM218" s="4"/>
      <c r="RN218" s="4"/>
      <c r="RO218" s="4"/>
      <c r="RP218" s="4"/>
      <c r="RQ218" s="4"/>
      <c r="RR218" s="4"/>
      <c r="RS218" s="4"/>
      <c r="RT218" s="4"/>
      <c r="RU218" s="4"/>
      <c r="RV218" s="4"/>
      <c r="RW218" s="4"/>
      <c r="RX218" s="4"/>
      <c r="RY218" s="4"/>
      <c r="RZ218" s="4"/>
      <c r="SA218" s="4"/>
      <c r="SB218" s="4"/>
      <c r="SC218" s="4"/>
      <c r="SD218" s="4"/>
      <c r="SE218" s="4"/>
      <c r="SF218" s="4"/>
      <c r="SG218" s="4"/>
      <c r="SH218" s="4"/>
      <c r="SI218" s="4"/>
      <c r="SJ218" s="4"/>
      <c r="SK218" s="4"/>
      <c r="SL218" s="4"/>
      <c r="SM218" s="4"/>
      <c r="SN218" s="4"/>
      <c r="SO218" s="4"/>
      <c r="SP218" s="4"/>
      <c r="SQ218" s="4"/>
      <c r="SR218" s="4"/>
      <c r="SS218" s="4"/>
      <c r="ST218" s="4"/>
      <c r="SU218" s="4"/>
      <c r="SV218" s="4"/>
      <c r="SW218" s="4"/>
      <c r="SX218" s="4"/>
      <c r="SY218" s="4"/>
      <c r="SZ218" s="4"/>
      <c r="TA218" s="4"/>
      <c r="TB218" s="4"/>
      <c r="TC218" s="4"/>
      <c r="TD218" s="4"/>
      <c r="TE218" s="4"/>
      <c r="TF218" s="4"/>
      <c r="TG218" s="4"/>
      <c r="TH218" s="4"/>
      <c r="TI218" s="4"/>
      <c r="TJ218" s="4"/>
      <c r="TK218" s="4"/>
      <c r="TL218" s="4"/>
      <c r="TM218" s="4"/>
      <c r="TN218" s="4"/>
      <c r="TO218" s="4"/>
      <c r="TP218" s="4"/>
      <c r="TQ218" s="4"/>
      <c r="TR218" s="4"/>
      <c r="TS218" s="4"/>
      <c r="TT218" s="4"/>
      <c r="TU218" s="4"/>
      <c r="TV218" s="4"/>
      <c r="TW218" s="4"/>
      <c r="TX218" s="4"/>
      <c r="TY218" s="4"/>
      <c r="TZ218" s="4"/>
      <c r="UA218" s="4"/>
      <c r="UB218" s="4"/>
      <c r="UC218" s="4"/>
      <c r="UD218" s="4"/>
      <c r="UE218" s="4"/>
      <c r="UF218" s="4"/>
      <c r="UG218" s="4"/>
      <c r="UH218" s="4"/>
      <c r="UI218" s="4"/>
      <c r="UJ218" s="4"/>
      <c r="UK218" s="4"/>
      <c r="UL218" s="4"/>
      <c r="UM218" s="4"/>
      <c r="UN218" s="4"/>
      <c r="UO218" s="4"/>
      <c r="UP218" s="4"/>
      <c r="UQ218" s="4"/>
      <c r="UR218" s="4"/>
      <c r="US218" s="4"/>
      <c r="UT218" s="4"/>
      <c r="UU218" s="4"/>
      <c r="UV218" s="4"/>
      <c r="UW218" s="4"/>
      <c r="UX218" s="4"/>
      <c r="UY218" s="4"/>
      <c r="UZ218" s="4"/>
      <c r="VA218" s="4"/>
      <c r="VB218" s="4"/>
      <c r="VC218" s="4"/>
      <c r="VD218" s="4"/>
      <c r="VE218" s="4"/>
      <c r="VF218" s="4"/>
      <c r="VG218" s="4"/>
      <c r="VH218" s="4"/>
      <c r="VI218" s="4"/>
      <c r="VJ218" s="4"/>
      <c r="VK218" s="4"/>
      <c r="VL218" s="4"/>
      <c r="VM218" s="4"/>
      <c r="VN218" s="4"/>
    </row>
    <row r="219" spans="14:586"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  <c r="IV219" s="4"/>
      <c r="IW219" s="4"/>
      <c r="IX219" s="4"/>
      <c r="IY219" s="4"/>
      <c r="IZ219" s="4"/>
      <c r="JA219" s="4"/>
      <c r="JB219" s="4"/>
      <c r="JC219" s="4"/>
      <c r="JD219" s="4"/>
      <c r="JE219" s="4"/>
      <c r="JF219" s="4"/>
      <c r="JG219" s="4"/>
      <c r="JH219" s="4"/>
      <c r="JI219" s="4"/>
      <c r="JJ219" s="4"/>
      <c r="JK219" s="4"/>
      <c r="JL219" s="4"/>
      <c r="JM219" s="4"/>
      <c r="JN219" s="4"/>
      <c r="JO219" s="4"/>
      <c r="JP219" s="4"/>
      <c r="JQ219" s="4"/>
      <c r="JR219" s="4"/>
      <c r="JS219" s="4"/>
      <c r="JT219" s="4"/>
      <c r="JU219" s="4"/>
      <c r="JV219" s="4"/>
      <c r="JW219" s="4"/>
      <c r="JX219" s="4"/>
      <c r="JY219" s="4"/>
      <c r="JZ219" s="4"/>
      <c r="KA219" s="4"/>
      <c r="KB219" s="4"/>
      <c r="KC219" s="4"/>
      <c r="KD219" s="4"/>
      <c r="KE219" s="4"/>
      <c r="KF219" s="4"/>
      <c r="KG219" s="4"/>
      <c r="KH219" s="4"/>
      <c r="KI219" s="4"/>
      <c r="KJ219" s="4"/>
      <c r="KK219" s="4"/>
      <c r="KL219" s="4"/>
      <c r="KM219" s="4"/>
      <c r="KN219" s="4"/>
      <c r="KO219" s="4"/>
      <c r="KP219" s="4"/>
      <c r="KQ219" s="4"/>
      <c r="KR219" s="4"/>
      <c r="KS219" s="4"/>
      <c r="KT219" s="4"/>
      <c r="KU219" s="4"/>
      <c r="KV219" s="4"/>
      <c r="KW219" s="4"/>
      <c r="KX219" s="4"/>
      <c r="KY219" s="4"/>
      <c r="KZ219" s="4"/>
      <c r="LA219" s="4"/>
      <c r="LB219" s="4"/>
      <c r="LC219" s="4"/>
      <c r="LD219" s="4"/>
      <c r="LE219" s="4"/>
      <c r="LF219" s="4"/>
      <c r="LG219" s="4"/>
      <c r="LH219" s="4"/>
      <c r="LI219" s="4"/>
      <c r="LJ219" s="4"/>
      <c r="LK219" s="4"/>
      <c r="LL219" s="4"/>
      <c r="LM219" s="4"/>
      <c r="LN219" s="4"/>
      <c r="LO219" s="4"/>
      <c r="LP219" s="4"/>
      <c r="LQ219" s="4"/>
      <c r="LR219" s="4"/>
      <c r="LS219" s="4"/>
      <c r="LT219" s="4"/>
      <c r="LU219" s="4"/>
      <c r="LV219" s="4"/>
      <c r="LW219" s="4"/>
      <c r="LX219" s="4"/>
      <c r="LY219" s="4"/>
      <c r="LZ219" s="4"/>
      <c r="MA219" s="4"/>
      <c r="MB219" s="4"/>
      <c r="MC219" s="4"/>
      <c r="MD219" s="4"/>
      <c r="ME219" s="4"/>
      <c r="MF219" s="4"/>
      <c r="MG219" s="4"/>
      <c r="MH219" s="4"/>
      <c r="MI219" s="4"/>
      <c r="MJ219" s="4"/>
      <c r="MK219" s="4"/>
      <c r="ML219" s="4"/>
      <c r="MM219" s="4"/>
      <c r="MN219" s="4"/>
      <c r="MO219" s="4"/>
      <c r="MP219" s="4"/>
      <c r="MQ219" s="4"/>
      <c r="MR219" s="4"/>
      <c r="MS219" s="4"/>
      <c r="MT219" s="4"/>
      <c r="MU219" s="4"/>
      <c r="MV219" s="4"/>
      <c r="MW219" s="4"/>
      <c r="MX219" s="4"/>
      <c r="MY219" s="4"/>
      <c r="MZ219" s="4"/>
      <c r="NA219" s="4"/>
      <c r="NB219" s="4"/>
      <c r="NC219" s="4"/>
      <c r="ND219" s="4"/>
      <c r="NE219" s="4"/>
      <c r="NF219" s="4"/>
      <c r="NG219" s="4"/>
      <c r="NH219" s="4"/>
      <c r="NI219" s="4"/>
      <c r="NJ219" s="4"/>
      <c r="NK219" s="4"/>
      <c r="NL219" s="4"/>
      <c r="NM219" s="4"/>
      <c r="NN219" s="4"/>
      <c r="NO219" s="4"/>
      <c r="NP219" s="4"/>
      <c r="NQ219" s="4"/>
      <c r="NR219" s="4"/>
      <c r="NS219" s="4"/>
      <c r="NT219" s="4"/>
      <c r="NU219" s="4"/>
      <c r="NV219" s="4"/>
      <c r="NW219" s="4"/>
      <c r="NX219" s="4"/>
      <c r="NY219" s="4"/>
      <c r="NZ219" s="4"/>
      <c r="OA219" s="4"/>
      <c r="OB219" s="4"/>
      <c r="OC219" s="4"/>
      <c r="OD219" s="4"/>
      <c r="OE219" s="4"/>
      <c r="OF219" s="4"/>
      <c r="OG219" s="4"/>
      <c r="OH219" s="4"/>
      <c r="OI219" s="4"/>
      <c r="OJ219" s="4"/>
      <c r="OK219" s="4"/>
      <c r="OL219" s="4"/>
      <c r="OM219" s="4"/>
      <c r="ON219" s="4"/>
      <c r="OO219" s="4"/>
      <c r="OP219" s="4"/>
      <c r="OQ219" s="4"/>
      <c r="OR219" s="4"/>
      <c r="OS219" s="4"/>
      <c r="OT219" s="4"/>
      <c r="OU219" s="4"/>
      <c r="OV219" s="4"/>
      <c r="OW219" s="4"/>
      <c r="OX219" s="4"/>
      <c r="OY219" s="4"/>
      <c r="OZ219" s="4"/>
      <c r="PA219" s="4"/>
      <c r="PB219" s="4"/>
      <c r="PC219" s="4"/>
      <c r="PD219" s="4"/>
      <c r="PE219" s="4"/>
      <c r="PF219" s="4"/>
      <c r="PG219" s="4"/>
      <c r="PH219" s="4"/>
      <c r="PI219" s="4"/>
      <c r="PJ219" s="4"/>
      <c r="PK219" s="4"/>
      <c r="PL219" s="4"/>
      <c r="PM219" s="4"/>
      <c r="PN219" s="4"/>
      <c r="PO219" s="4"/>
      <c r="PP219" s="4"/>
      <c r="PQ219" s="4"/>
      <c r="PR219" s="4"/>
      <c r="PS219" s="4"/>
      <c r="PT219" s="4"/>
      <c r="PU219" s="4"/>
      <c r="PV219" s="4"/>
      <c r="PW219" s="4"/>
      <c r="PX219" s="4"/>
      <c r="PY219" s="4"/>
      <c r="PZ219" s="4"/>
      <c r="QA219" s="4"/>
      <c r="QB219" s="4"/>
      <c r="QC219" s="4"/>
      <c r="QD219" s="4"/>
      <c r="QE219" s="4"/>
      <c r="QF219" s="4"/>
      <c r="QG219" s="4"/>
      <c r="QH219" s="4"/>
      <c r="QI219" s="4"/>
      <c r="QJ219" s="4"/>
      <c r="QK219" s="4"/>
      <c r="QL219" s="4"/>
      <c r="QM219" s="4"/>
      <c r="QN219" s="4"/>
      <c r="QO219" s="4"/>
      <c r="QP219" s="4"/>
      <c r="QQ219" s="4"/>
      <c r="QR219" s="4"/>
      <c r="QS219" s="4"/>
      <c r="QT219" s="4"/>
      <c r="QU219" s="4"/>
      <c r="QV219" s="4"/>
      <c r="QW219" s="4"/>
      <c r="QX219" s="4"/>
      <c r="QY219" s="4"/>
      <c r="QZ219" s="4"/>
      <c r="RA219" s="4"/>
      <c r="RB219" s="4"/>
      <c r="RC219" s="4"/>
      <c r="RD219" s="4"/>
      <c r="RE219" s="4"/>
      <c r="RF219" s="4"/>
      <c r="RG219" s="4"/>
      <c r="RH219" s="4"/>
      <c r="RI219" s="4"/>
      <c r="RJ219" s="4"/>
      <c r="RK219" s="4"/>
      <c r="RL219" s="4"/>
      <c r="RM219" s="4"/>
      <c r="RN219" s="4"/>
      <c r="RO219" s="4"/>
      <c r="RP219" s="4"/>
      <c r="RQ219" s="4"/>
      <c r="RR219" s="4"/>
      <c r="RS219" s="4"/>
      <c r="RT219" s="4"/>
      <c r="RU219" s="4"/>
      <c r="RV219" s="4"/>
      <c r="RW219" s="4"/>
      <c r="RX219" s="4"/>
      <c r="RY219" s="4"/>
      <c r="RZ219" s="4"/>
      <c r="SA219" s="4"/>
      <c r="SB219" s="4"/>
      <c r="SC219" s="4"/>
      <c r="SD219" s="4"/>
      <c r="SE219" s="4"/>
      <c r="SF219" s="4"/>
      <c r="SG219" s="4"/>
      <c r="SH219" s="4"/>
      <c r="SI219" s="4"/>
      <c r="SJ219" s="4"/>
      <c r="SK219" s="4"/>
      <c r="SL219" s="4"/>
      <c r="SM219" s="4"/>
      <c r="SN219" s="4"/>
      <c r="SO219" s="4"/>
      <c r="SP219" s="4"/>
      <c r="SQ219" s="4"/>
      <c r="SR219" s="4"/>
      <c r="SS219" s="4"/>
      <c r="ST219" s="4"/>
      <c r="SU219" s="4"/>
      <c r="SV219" s="4"/>
      <c r="SW219" s="4"/>
      <c r="SX219" s="4"/>
      <c r="SY219" s="4"/>
      <c r="SZ219" s="4"/>
      <c r="TA219" s="4"/>
      <c r="TB219" s="4"/>
      <c r="TC219" s="4"/>
      <c r="TD219" s="4"/>
      <c r="TE219" s="4"/>
      <c r="TF219" s="4"/>
      <c r="TG219" s="4"/>
      <c r="TH219" s="4"/>
      <c r="TI219" s="4"/>
      <c r="TJ219" s="4"/>
      <c r="TK219" s="4"/>
      <c r="TL219" s="4"/>
      <c r="TM219" s="4"/>
      <c r="TN219" s="4"/>
      <c r="TO219" s="4"/>
      <c r="TP219" s="4"/>
      <c r="TQ219" s="4"/>
      <c r="TR219" s="4"/>
      <c r="TS219" s="4"/>
      <c r="TT219" s="4"/>
      <c r="TU219" s="4"/>
      <c r="TV219" s="4"/>
      <c r="TW219" s="4"/>
      <c r="TX219" s="4"/>
      <c r="TY219" s="4"/>
      <c r="TZ219" s="4"/>
      <c r="UA219" s="4"/>
      <c r="UB219" s="4"/>
      <c r="UC219" s="4"/>
      <c r="UD219" s="4"/>
      <c r="UE219" s="4"/>
      <c r="UF219" s="4"/>
      <c r="UG219" s="4"/>
      <c r="UH219" s="4"/>
      <c r="UI219" s="4"/>
      <c r="UJ219" s="4"/>
      <c r="UK219" s="4"/>
      <c r="UL219" s="4"/>
      <c r="UM219" s="4"/>
      <c r="UN219" s="4"/>
      <c r="UO219" s="4"/>
      <c r="UP219" s="4"/>
      <c r="UQ219" s="4"/>
      <c r="UR219" s="4"/>
      <c r="US219" s="4"/>
      <c r="UT219" s="4"/>
      <c r="UU219" s="4"/>
      <c r="UV219" s="4"/>
      <c r="UW219" s="4"/>
      <c r="UX219" s="4"/>
      <c r="UY219" s="4"/>
      <c r="UZ219" s="4"/>
      <c r="VA219" s="4"/>
      <c r="VB219" s="4"/>
      <c r="VC219" s="4"/>
      <c r="VD219" s="4"/>
      <c r="VE219" s="4"/>
      <c r="VF219" s="4"/>
      <c r="VG219" s="4"/>
      <c r="VH219" s="4"/>
      <c r="VI219" s="4"/>
      <c r="VJ219" s="4"/>
      <c r="VK219" s="4"/>
      <c r="VL219" s="4"/>
      <c r="VM219" s="4"/>
      <c r="VN219" s="4"/>
    </row>
    <row r="220" spans="14:586"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  <c r="IV220" s="4"/>
      <c r="IW220" s="4"/>
      <c r="IX220" s="4"/>
      <c r="IY220" s="4"/>
      <c r="IZ220" s="4"/>
      <c r="JA220" s="4"/>
      <c r="JB220" s="4"/>
      <c r="JC220" s="4"/>
      <c r="JD220" s="4"/>
      <c r="JE220" s="4"/>
      <c r="JF220" s="4"/>
      <c r="JG220" s="4"/>
      <c r="JH220" s="4"/>
      <c r="JI220" s="4"/>
      <c r="JJ220" s="4"/>
      <c r="JK220" s="4"/>
      <c r="JL220" s="4"/>
      <c r="JM220" s="4"/>
      <c r="JN220" s="4"/>
      <c r="JO220" s="4"/>
      <c r="JP220" s="4"/>
      <c r="JQ220" s="4"/>
      <c r="JR220" s="4"/>
      <c r="JS220" s="4"/>
      <c r="JT220" s="4"/>
      <c r="JU220" s="4"/>
      <c r="JV220" s="4"/>
      <c r="JW220" s="4"/>
      <c r="JX220" s="4"/>
      <c r="JY220" s="4"/>
      <c r="JZ220" s="4"/>
      <c r="KA220" s="4"/>
      <c r="KB220" s="4"/>
      <c r="KC220" s="4"/>
      <c r="KD220" s="4"/>
      <c r="KE220" s="4"/>
      <c r="KF220" s="4"/>
      <c r="KG220" s="4"/>
      <c r="KH220" s="4"/>
      <c r="KI220" s="4"/>
      <c r="KJ220" s="4"/>
      <c r="KK220" s="4"/>
      <c r="KL220" s="4"/>
      <c r="KM220" s="4"/>
      <c r="KN220" s="4"/>
      <c r="KO220" s="4"/>
      <c r="KP220" s="4"/>
      <c r="KQ220" s="4"/>
      <c r="KR220" s="4"/>
      <c r="KS220" s="4"/>
      <c r="KT220" s="4"/>
      <c r="KU220" s="4"/>
      <c r="KV220" s="4"/>
      <c r="KW220" s="4"/>
      <c r="KX220" s="4"/>
      <c r="KY220" s="4"/>
      <c r="KZ220" s="4"/>
      <c r="LA220" s="4"/>
      <c r="LB220" s="4"/>
      <c r="LC220" s="4"/>
      <c r="LD220" s="4"/>
      <c r="LE220" s="4"/>
      <c r="LF220" s="4"/>
      <c r="LG220" s="4"/>
      <c r="LH220" s="4"/>
      <c r="LI220" s="4"/>
      <c r="LJ220" s="4"/>
      <c r="LK220" s="4"/>
      <c r="LL220" s="4"/>
      <c r="LM220" s="4"/>
      <c r="LN220" s="4"/>
      <c r="LO220" s="4"/>
      <c r="LP220" s="4"/>
      <c r="LQ220" s="4"/>
      <c r="LR220" s="4"/>
      <c r="LS220" s="4"/>
      <c r="LT220" s="4"/>
      <c r="LU220" s="4"/>
      <c r="LV220" s="4"/>
      <c r="LW220" s="4"/>
      <c r="LX220" s="4"/>
      <c r="LY220" s="4"/>
      <c r="LZ220" s="4"/>
      <c r="MA220" s="4"/>
      <c r="MB220" s="4"/>
      <c r="MC220" s="4"/>
      <c r="MD220" s="4"/>
      <c r="ME220" s="4"/>
      <c r="MF220" s="4"/>
      <c r="MG220" s="4"/>
      <c r="MH220" s="4"/>
      <c r="MI220" s="4"/>
      <c r="MJ220" s="4"/>
      <c r="MK220" s="4"/>
      <c r="ML220" s="4"/>
      <c r="MM220" s="4"/>
      <c r="MN220" s="4"/>
      <c r="MO220" s="4"/>
      <c r="MP220" s="4"/>
      <c r="MQ220" s="4"/>
      <c r="MR220" s="4"/>
      <c r="MS220" s="4"/>
      <c r="MT220" s="4"/>
      <c r="MU220" s="4"/>
      <c r="MV220" s="4"/>
      <c r="MW220" s="4"/>
      <c r="MX220" s="4"/>
      <c r="MY220" s="4"/>
      <c r="MZ220" s="4"/>
      <c r="NA220" s="4"/>
      <c r="NB220" s="4"/>
      <c r="NC220" s="4"/>
      <c r="ND220" s="4"/>
      <c r="NE220" s="4"/>
      <c r="NF220" s="4"/>
      <c r="NG220" s="4"/>
      <c r="NH220" s="4"/>
      <c r="NI220" s="4"/>
      <c r="NJ220" s="4"/>
      <c r="NK220" s="4"/>
      <c r="NL220" s="4"/>
      <c r="NM220" s="4"/>
      <c r="NN220" s="4"/>
      <c r="NO220" s="4"/>
      <c r="NP220" s="4"/>
      <c r="NQ220" s="4"/>
      <c r="NR220" s="4"/>
      <c r="NS220" s="4"/>
      <c r="NT220" s="4"/>
      <c r="NU220" s="4"/>
      <c r="NV220" s="4"/>
      <c r="NW220" s="4"/>
      <c r="NX220" s="4"/>
      <c r="NY220" s="4"/>
      <c r="NZ220" s="4"/>
      <c r="OA220" s="4"/>
      <c r="OB220" s="4"/>
      <c r="OC220" s="4"/>
      <c r="OD220" s="4"/>
      <c r="OE220" s="4"/>
      <c r="OF220" s="4"/>
      <c r="OG220" s="4"/>
      <c r="OH220" s="4"/>
      <c r="OI220" s="4"/>
      <c r="OJ220" s="4"/>
      <c r="OK220" s="4"/>
      <c r="OL220" s="4"/>
      <c r="OM220" s="4"/>
      <c r="ON220" s="4"/>
      <c r="OO220" s="4"/>
      <c r="OP220" s="4"/>
      <c r="OQ220" s="4"/>
      <c r="OR220" s="4"/>
      <c r="OS220" s="4"/>
      <c r="OT220" s="4"/>
      <c r="OU220" s="4"/>
      <c r="OV220" s="4"/>
      <c r="OW220" s="4"/>
      <c r="OX220" s="4"/>
      <c r="OY220" s="4"/>
      <c r="OZ220" s="4"/>
      <c r="PA220" s="4"/>
      <c r="PB220" s="4"/>
      <c r="PC220" s="4"/>
      <c r="PD220" s="4"/>
      <c r="PE220" s="4"/>
      <c r="PF220" s="4"/>
      <c r="PG220" s="4"/>
      <c r="PH220" s="4"/>
      <c r="PI220" s="4"/>
      <c r="PJ220" s="4"/>
      <c r="PK220" s="4"/>
      <c r="PL220" s="4"/>
      <c r="PM220" s="4"/>
      <c r="PN220" s="4"/>
      <c r="PO220" s="4"/>
      <c r="PP220" s="4"/>
      <c r="PQ220" s="4"/>
      <c r="PR220" s="4"/>
      <c r="PS220" s="4"/>
      <c r="PT220" s="4"/>
      <c r="PU220" s="4"/>
      <c r="PV220" s="4"/>
      <c r="PW220" s="4"/>
      <c r="PX220" s="4"/>
      <c r="PY220" s="4"/>
      <c r="PZ220" s="4"/>
      <c r="QA220" s="4"/>
      <c r="QB220" s="4"/>
      <c r="QC220" s="4"/>
      <c r="QD220" s="4"/>
      <c r="QE220" s="4"/>
      <c r="QF220" s="4"/>
      <c r="QG220" s="4"/>
      <c r="QH220" s="4"/>
      <c r="QI220" s="4"/>
      <c r="QJ220" s="4"/>
      <c r="QK220" s="4"/>
      <c r="QL220" s="4"/>
      <c r="QM220" s="4"/>
      <c r="QN220" s="4"/>
      <c r="QO220" s="4"/>
      <c r="QP220" s="4"/>
      <c r="QQ220" s="4"/>
      <c r="QR220" s="4"/>
      <c r="QS220" s="4"/>
      <c r="QT220" s="4"/>
      <c r="QU220" s="4"/>
      <c r="QV220" s="4"/>
      <c r="QW220" s="4"/>
      <c r="QX220" s="4"/>
      <c r="QY220" s="4"/>
      <c r="QZ220" s="4"/>
      <c r="RA220" s="4"/>
      <c r="RB220" s="4"/>
      <c r="RC220" s="4"/>
      <c r="RD220" s="4"/>
      <c r="RE220" s="4"/>
      <c r="RF220" s="4"/>
      <c r="RG220" s="4"/>
      <c r="RH220" s="4"/>
      <c r="RI220" s="4"/>
      <c r="RJ220" s="4"/>
      <c r="RK220" s="4"/>
      <c r="RL220" s="4"/>
      <c r="RM220" s="4"/>
      <c r="RN220" s="4"/>
      <c r="RO220" s="4"/>
      <c r="RP220" s="4"/>
      <c r="RQ220" s="4"/>
      <c r="RR220" s="4"/>
      <c r="RS220" s="4"/>
      <c r="RT220" s="4"/>
      <c r="RU220" s="4"/>
      <c r="RV220" s="4"/>
      <c r="RW220" s="4"/>
      <c r="RX220" s="4"/>
      <c r="RY220" s="4"/>
      <c r="RZ220" s="4"/>
      <c r="SA220" s="4"/>
      <c r="SB220" s="4"/>
      <c r="SC220" s="4"/>
      <c r="SD220" s="4"/>
      <c r="SE220" s="4"/>
      <c r="SF220" s="4"/>
      <c r="SG220" s="4"/>
      <c r="SH220" s="4"/>
      <c r="SI220" s="4"/>
      <c r="SJ220" s="4"/>
      <c r="SK220" s="4"/>
      <c r="SL220" s="4"/>
      <c r="SM220" s="4"/>
      <c r="SN220" s="4"/>
      <c r="SO220" s="4"/>
      <c r="SP220" s="4"/>
      <c r="SQ220" s="4"/>
      <c r="SR220" s="4"/>
      <c r="SS220" s="4"/>
      <c r="ST220" s="4"/>
      <c r="SU220" s="4"/>
      <c r="SV220" s="4"/>
      <c r="SW220" s="4"/>
      <c r="SX220" s="4"/>
      <c r="SY220" s="4"/>
      <c r="SZ220" s="4"/>
      <c r="TA220" s="4"/>
      <c r="TB220" s="4"/>
      <c r="TC220" s="4"/>
      <c r="TD220" s="4"/>
      <c r="TE220" s="4"/>
      <c r="TF220" s="4"/>
      <c r="TG220" s="4"/>
      <c r="TH220" s="4"/>
      <c r="TI220" s="4"/>
      <c r="TJ220" s="4"/>
      <c r="TK220" s="4"/>
      <c r="TL220" s="4"/>
      <c r="TM220" s="4"/>
      <c r="TN220" s="4"/>
      <c r="TO220" s="4"/>
      <c r="TP220" s="4"/>
      <c r="TQ220" s="4"/>
      <c r="TR220" s="4"/>
      <c r="TS220" s="4"/>
      <c r="TT220" s="4"/>
      <c r="TU220" s="4"/>
      <c r="TV220" s="4"/>
      <c r="TW220" s="4"/>
      <c r="TX220" s="4"/>
      <c r="TY220" s="4"/>
      <c r="TZ220" s="4"/>
      <c r="UA220" s="4"/>
      <c r="UB220" s="4"/>
      <c r="UC220" s="4"/>
      <c r="UD220" s="4"/>
      <c r="UE220" s="4"/>
      <c r="UF220" s="4"/>
      <c r="UG220" s="4"/>
      <c r="UH220" s="4"/>
      <c r="UI220" s="4"/>
      <c r="UJ220" s="4"/>
      <c r="UK220" s="4"/>
      <c r="UL220" s="4"/>
      <c r="UM220" s="4"/>
      <c r="UN220" s="4"/>
      <c r="UO220" s="4"/>
      <c r="UP220" s="4"/>
      <c r="UQ220" s="4"/>
      <c r="UR220" s="4"/>
      <c r="US220" s="4"/>
      <c r="UT220" s="4"/>
      <c r="UU220" s="4"/>
      <c r="UV220" s="4"/>
      <c r="UW220" s="4"/>
      <c r="UX220" s="4"/>
      <c r="UY220" s="4"/>
      <c r="UZ220" s="4"/>
      <c r="VA220" s="4"/>
      <c r="VB220" s="4"/>
      <c r="VC220" s="4"/>
      <c r="VD220" s="4"/>
      <c r="VE220" s="4"/>
      <c r="VF220" s="4"/>
      <c r="VG220" s="4"/>
      <c r="VH220" s="4"/>
      <c r="VI220" s="4"/>
      <c r="VJ220" s="4"/>
      <c r="VK220" s="4"/>
      <c r="VL220" s="4"/>
      <c r="VM220" s="4"/>
      <c r="VN220" s="4"/>
    </row>
    <row r="221" spans="14:586"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  <c r="IV221" s="4"/>
      <c r="IW221" s="4"/>
      <c r="IX221" s="4"/>
      <c r="IY221" s="4"/>
      <c r="IZ221" s="4"/>
      <c r="JA221" s="4"/>
      <c r="JB221" s="4"/>
      <c r="JC221" s="4"/>
      <c r="JD221" s="4"/>
      <c r="JE221" s="4"/>
      <c r="JF221" s="4"/>
      <c r="JG221" s="4"/>
      <c r="JH221" s="4"/>
      <c r="JI221" s="4"/>
      <c r="JJ221" s="4"/>
      <c r="JK221" s="4"/>
      <c r="JL221" s="4"/>
      <c r="JM221" s="4"/>
      <c r="JN221" s="4"/>
      <c r="JO221" s="4"/>
      <c r="JP221" s="4"/>
      <c r="JQ221" s="4"/>
      <c r="JR221" s="4"/>
      <c r="JS221" s="4"/>
      <c r="JT221" s="4"/>
      <c r="JU221" s="4"/>
      <c r="JV221" s="4"/>
      <c r="JW221" s="4"/>
      <c r="JX221" s="4"/>
      <c r="JY221" s="4"/>
      <c r="JZ221" s="4"/>
      <c r="KA221" s="4"/>
      <c r="KB221" s="4"/>
      <c r="KC221" s="4"/>
      <c r="KD221" s="4"/>
      <c r="KE221" s="4"/>
      <c r="KF221" s="4"/>
      <c r="KG221" s="4"/>
      <c r="KH221" s="4"/>
      <c r="KI221" s="4"/>
      <c r="KJ221" s="4"/>
      <c r="KK221" s="4"/>
      <c r="KL221" s="4"/>
      <c r="KM221" s="4"/>
      <c r="KN221" s="4"/>
      <c r="KO221" s="4"/>
      <c r="KP221" s="4"/>
      <c r="KQ221" s="4"/>
      <c r="KR221" s="4"/>
      <c r="KS221" s="4"/>
      <c r="KT221" s="4"/>
      <c r="KU221" s="4"/>
      <c r="KV221" s="4"/>
      <c r="KW221" s="4"/>
      <c r="KX221" s="4"/>
      <c r="KY221" s="4"/>
      <c r="KZ221" s="4"/>
      <c r="LA221" s="4"/>
      <c r="LB221" s="4"/>
      <c r="LC221" s="4"/>
      <c r="LD221" s="4"/>
      <c r="LE221" s="4"/>
      <c r="LF221" s="4"/>
      <c r="LG221" s="4"/>
      <c r="LH221" s="4"/>
      <c r="LI221" s="4"/>
      <c r="LJ221" s="4"/>
      <c r="LK221" s="4"/>
      <c r="LL221" s="4"/>
      <c r="LM221" s="4"/>
      <c r="LN221" s="4"/>
      <c r="LO221" s="4"/>
      <c r="LP221" s="4"/>
      <c r="LQ221" s="4"/>
      <c r="LR221" s="4"/>
      <c r="LS221" s="4"/>
      <c r="LT221" s="4"/>
      <c r="LU221" s="4"/>
      <c r="LV221" s="4"/>
      <c r="LW221" s="4"/>
      <c r="LX221" s="4"/>
      <c r="LY221" s="4"/>
      <c r="LZ221" s="4"/>
      <c r="MA221" s="4"/>
      <c r="MB221" s="4"/>
      <c r="MC221" s="4"/>
      <c r="MD221" s="4"/>
      <c r="ME221" s="4"/>
      <c r="MF221" s="4"/>
      <c r="MG221" s="4"/>
      <c r="MH221" s="4"/>
      <c r="MI221" s="4"/>
      <c r="MJ221" s="4"/>
      <c r="MK221" s="4"/>
      <c r="ML221" s="4"/>
      <c r="MM221" s="4"/>
      <c r="MN221" s="4"/>
      <c r="MO221" s="4"/>
      <c r="MP221" s="4"/>
      <c r="MQ221" s="4"/>
      <c r="MR221" s="4"/>
      <c r="MS221" s="4"/>
      <c r="MT221" s="4"/>
      <c r="MU221" s="4"/>
      <c r="MV221" s="4"/>
      <c r="MW221" s="4"/>
      <c r="MX221" s="4"/>
      <c r="MY221" s="4"/>
      <c r="MZ221" s="4"/>
      <c r="NA221" s="4"/>
      <c r="NB221" s="4"/>
      <c r="NC221" s="4"/>
      <c r="ND221" s="4"/>
      <c r="NE221" s="4"/>
      <c r="NF221" s="4"/>
      <c r="NG221" s="4"/>
      <c r="NH221" s="4"/>
      <c r="NI221" s="4"/>
      <c r="NJ221" s="4"/>
      <c r="NK221" s="4"/>
      <c r="NL221" s="4"/>
      <c r="NM221" s="4"/>
      <c r="NN221" s="4"/>
      <c r="NO221" s="4"/>
      <c r="NP221" s="4"/>
      <c r="NQ221" s="4"/>
      <c r="NR221" s="4"/>
      <c r="NS221" s="4"/>
      <c r="NT221" s="4"/>
      <c r="NU221" s="4"/>
      <c r="NV221" s="4"/>
      <c r="NW221" s="4"/>
      <c r="NX221" s="4"/>
      <c r="NY221" s="4"/>
      <c r="NZ221" s="4"/>
      <c r="OA221" s="4"/>
      <c r="OB221" s="4"/>
      <c r="OC221" s="4"/>
      <c r="OD221" s="4"/>
      <c r="OE221" s="4"/>
      <c r="OF221" s="4"/>
      <c r="OG221" s="4"/>
      <c r="OH221" s="4"/>
      <c r="OI221" s="4"/>
      <c r="OJ221" s="4"/>
      <c r="OK221" s="4"/>
      <c r="OL221" s="4"/>
      <c r="OM221" s="4"/>
      <c r="ON221" s="4"/>
      <c r="OO221" s="4"/>
      <c r="OP221" s="4"/>
      <c r="OQ221" s="4"/>
      <c r="OR221" s="4"/>
      <c r="OS221" s="4"/>
      <c r="OT221" s="4"/>
      <c r="OU221" s="4"/>
      <c r="OV221" s="4"/>
      <c r="OW221" s="4"/>
      <c r="OX221" s="4"/>
      <c r="OY221" s="4"/>
      <c r="OZ221" s="4"/>
      <c r="PA221" s="4"/>
      <c r="PB221" s="4"/>
      <c r="PC221" s="4"/>
      <c r="PD221" s="4"/>
      <c r="PE221" s="4"/>
      <c r="PF221" s="4"/>
      <c r="PG221" s="4"/>
      <c r="PH221" s="4"/>
      <c r="PI221" s="4"/>
      <c r="PJ221" s="4"/>
      <c r="PK221" s="4"/>
      <c r="PL221" s="4"/>
      <c r="PM221" s="4"/>
      <c r="PN221" s="4"/>
      <c r="PO221" s="4"/>
      <c r="PP221" s="4"/>
      <c r="PQ221" s="4"/>
      <c r="PR221" s="4"/>
      <c r="PS221" s="4"/>
      <c r="PT221" s="4"/>
      <c r="PU221" s="4"/>
      <c r="PV221" s="4"/>
      <c r="PW221" s="4"/>
      <c r="PX221" s="4"/>
      <c r="PY221" s="4"/>
      <c r="PZ221" s="4"/>
      <c r="QA221" s="4"/>
      <c r="QB221" s="4"/>
      <c r="QC221" s="4"/>
      <c r="QD221" s="4"/>
      <c r="QE221" s="4"/>
      <c r="QF221" s="4"/>
      <c r="QG221" s="4"/>
      <c r="QH221" s="4"/>
      <c r="QI221" s="4"/>
      <c r="QJ221" s="4"/>
      <c r="QK221" s="4"/>
      <c r="QL221" s="4"/>
      <c r="QM221" s="4"/>
      <c r="QN221" s="4"/>
      <c r="QO221" s="4"/>
      <c r="QP221" s="4"/>
      <c r="QQ221" s="4"/>
      <c r="QR221" s="4"/>
      <c r="QS221" s="4"/>
      <c r="QT221" s="4"/>
      <c r="QU221" s="4"/>
      <c r="QV221" s="4"/>
      <c r="QW221" s="4"/>
      <c r="QX221" s="4"/>
      <c r="QY221" s="4"/>
      <c r="QZ221" s="4"/>
      <c r="RA221" s="4"/>
      <c r="RB221" s="4"/>
      <c r="RC221" s="4"/>
      <c r="RD221" s="4"/>
      <c r="RE221" s="4"/>
      <c r="RF221" s="4"/>
      <c r="RG221" s="4"/>
      <c r="RH221" s="4"/>
      <c r="RI221" s="4"/>
      <c r="RJ221" s="4"/>
      <c r="RK221" s="4"/>
      <c r="RL221" s="4"/>
      <c r="RM221" s="4"/>
      <c r="RN221" s="4"/>
      <c r="RO221" s="4"/>
      <c r="RP221" s="4"/>
      <c r="RQ221" s="4"/>
      <c r="RR221" s="4"/>
      <c r="RS221" s="4"/>
      <c r="RT221" s="4"/>
      <c r="RU221" s="4"/>
      <c r="RV221" s="4"/>
      <c r="RW221" s="4"/>
      <c r="RX221" s="4"/>
      <c r="RY221" s="4"/>
      <c r="RZ221" s="4"/>
      <c r="SA221" s="4"/>
      <c r="SB221" s="4"/>
      <c r="SC221" s="4"/>
      <c r="SD221" s="4"/>
      <c r="SE221" s="4"/>
      <c r="SF221" s="4"/>
      <c r="SG221" s="4"/>
      <c r="SH221" s="4"/>
      <c r="SI221" s="4"/>
      <c r="SJ221" s="4"/>
      <c r="SK221" s="4"/>
      <c r="SL221" s="4"/>
      <c r="SM221" s="4"/>
      <c r="SN221" s="4"/>
      <c r="SO221" s="4"/>
      <c r="SP221" s="4"/>
      <c r="SQ221" s="4"/>
      <c r="SR221" s="4"/>
      <c r="SS221" s="4"/>
      <c r="ST221" s="4"/>
      <c r="SU221" s="4"/>
      <c r="SV221" s="4"/>
      <c r="SW221" s="4"/>
      <c r="SX221" s="4"/>
      <c r="SY221" s="4"/>
      <c r="SZ221" s="4"/>
      <c r="TA221" s="4"/>
      <c r="TB221" s="4"/>
      <c r="TC221" s="4"/>
      <c r="TD221" s="4"/>
      <c r="TE221" s="4"/>
      <c r="TF221" s="4"/>
      <c r="TG221" s="4"/>
      <c r="TH221" s="4"/>
      <c r="TI221" s="4"/>
      <c r="TJ221" s="4"/>
      <c r="TK221" s="4"/>
      <c r="TL221" s="4"/>
      <c r="TM221" s="4"/>
      <c r="TN221" s="4"/>
      <c r="TO221" s="4"/>
      <c r="TP221" s="4"/>
      <c r="TQ221" s="4"/>
      <c r="TR221" s="4"/>
      <c r="TS221" s="4"/>
      <c r="TT221" s="4"/>
      <c r="TU221" s="4"/>
      <c r="TV221" s="4"/>
      <c r="TW221" s="4"/>
      <c r="TX221" s="4"/>
      <c r="TY221" s="4"/>
      <c r="TZ221" s="4"/>
      <c r="UA221" s="4"/>
      <c r="UB221" s="4"/>
      <c r="UC221" s="4"/>
      <c r="UD221" s="4"/>
      <c r="UE221" s="4"/>
      <c r="UF221" s="4"/>
      <c r="UG221" s="4"/>
      <c r="UH221" s="4"/>
      <c r="UI221" s="4"/>
      <c r="UJ221" s="4"/>
      <c r="UK221" s="4"/>
      <c r="UL221" s="4"/>
      <c r="UM221" s="4"/>
      <c r="UN221" s="4"/>
      <c r="UO221" s="4"/>
      <c r="UP221" s="4"/>
      <c r="UQ221" s="4"/>
      <c r="UR221" s="4"/>
      <c r="US221" s="4"/>
      <c r="UT221" s="4"/>
      <c r="UU221" s="4"/>
      <c r="UV221" s="4"/>
      <c r="UW221" s="4"/>
      <c r="UX221" s="4"/>
      <c r="UY221" s="4"/>
      <c r="UZ221" s="4"/>
      <c r="VA221" s="4"/>
      <c r="VB221" s="4"/>
      <c r="VC221" s="4"/>
      <c r="VD221" s="4"/>
      <c r="VE221" s="4"/>
      <c r="VF221" s="4"/>
      <c r="VG221" s="4"/>
      <c r="VH221" s="4"/>
      <c r="VI221" s="4"/>
      <c r="VJ221" s="4"/>
      <c r="VK221" s="4"/>
      <c r="VL221" s="4"/>
      <c r="VM221" s="4"/>
      <c r="VN221" s="4"/>
    </row>
    <row r="222" spans="14:586"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  <c r="IV222" s="4"/>
      <c r="IW222" s="4"/>
      <c r="IX222" s="4"/>
      <c r="IY222" s="4"/>
      <c r="IZ222" s="4"/>
      <c r="JA222" s="4"/>
      <c r="JB222" s="4"/>
      <c r="JC222" s="4"/>
      <c r="JD222" s="4"/>
      <c r="JE222" s="4"/>
      <c r="JF222" s="4"/>
      <c r="JG222" s="4"/>
      <c r="JH222" s="4"/>
      <c r="JI222" s="4"/>
      <c r="JJ222" s="4"/>
      <c r="JK222" s="4"/>
      <c r="JL222" s="4"/>
      <c r="JM222" s="4"/>
      <c r="JN222" s="4"/>
      <c r="JO222" s="4"/>
      <c r="JP222" s="4"/>
      <c r="JQ222" s="4"/>
      <c r="JR222" s="4"/>
      <c r="JS222" s="4"/>
      <c r="JT222" s="4"/>
      <c r="JU222" s="4"/>
      <c r="JV222" s="4"/>
      <c r="JW222" s="4"/>
      <c r="JX222" s="4"/>
      <c r="JY222" s="4"/>
      <c r="JZ222" s="4"/>
      <c r="KA222" s="4"/>
      <c r="KB222" s="4"/>
      <c r="KC222" s="4"/>
      <c r="KD222" s="4"/>
      <c r="KE222" s="4"/>
      <c r="KF222" s="4"/>
      <c r="KG222" s="4"/>
      <c r="KH222" s="4"/>
      <c r="KI222" s="4"/>
      <c r="KJ222" s="4"/>
      <c r="KK222" s="4"/>
      <c r="KL222" s="4"/>
      <c r="KM222" s="4"/>
      <c r="KN222" s="4"/>
      <c r="KO222" s="4"/>
      <c r="KP222" s="4"/>
      <c r="KQ222" s="4"/>
      <c r="KR222" s="4"/>
      <c r="KS222" s="4"/>
      <c r="KT222" s="4"/>
      <c r="KU222" s="4"/>
      <c r="KV222" s="4"/>
      <c r="KW222" s="4"/>
      <c r="KX222" s="4"/>
      <c r="KY222" s="4"/>
      <c r="KZ222" s="4"/>
      <c r="LA222" s="4"/>
      <c r="LB222" s="4"/>
      <c r="LC222" s="4"/>
      <c r="LD222" s="4"/>
      <c r="LE222" s="4"/>
      <c r="LF222" s="4"/>
      <c r="LG222" s="4"/>
      <c r="LH222" s="4"/>
      <c r="LI222" s="4"/>
      <c r="LJ222" s="4"/>
      <c r="LK222" s="4"/>
      <c r="LL222" s="4"/>
      <c r="LM222" s="4"/>
      <c r="LN222" s="4"/>
      <c r="LO222" s="4"/>
      <c r="LP222" s="4"/>
      <c r="LQ222" s="4"/>
      <c r="LR222" s="4"/>
      <c r="LS222" s="4"/>
      <c r="LT222" s="4"/>
      <c r="LU222" s="4"/>
      <c r="LV222" s="4"/>
      <c r="LW222" s="4"/>
      <c r="LX222" s="4"/>
      <c r="LY222" s="4"/>
      <c r="LZ222" s="4"/>
      <c r="MA222" s="4"/>
      <c r="MB222" s="4"/>
      <c r="MC222" s="4"/>
      <c r="MD222" s="4"/>
      <c r="ME222" s="4"/>
      <c r="MF222" s="4"/>
      <c r="MG222" s="4"/>
      <c r="MH222" s="4"/>
      <c r="MI222" s="4"/>
      <c r="MJ222" s="4"/>
      <c r="MK222" s="4"/>
      <c r="ML222" s="4"/>
      <c r="MM222" s="4"/>
      <c r="MN222" s="4"/>
      <c r="MO222" s="4"/>
      <c r="MP222" s="4"/>
      <c r="MQ222" s="4"/>
      <c r="MR222" s="4"/>
      <c r="MS222" s="4"/>
      <c r="MT222" s="4"/>
      <c r="MU222" s="4"/>
      <c r="MV222" s="4"/>
      <c r="MW222" s="4"/>
      <c r="MX222" s="4"/>
      <c r="MY222" s="4"/>
      <c r="MZ222" s="4"/>
      <c r="NA222" s="4"/>
      <c r="NB222" s="4"/>
      <c r="NC222" s="4"/>
      <c r="ND222" s="4"/>
      <c r="NE222" s="4"/>
      <c r="NF222" s="4"/>
      <c r="NG222" s="4"/>
      <c r="NH222" s="4"/>
      <c r="NI222" s="4"/>
      <c r="NJ222" s="4"/>
      <c r="NK222" s="4"/>
      <c r="NL222" s="4"/>
      <c r="NM222" s="4"/>
      <c r="NN222" s="4"/>
      <c r="NO222" s="4"/>
      <c r="NP222" s="4"/>
      <c r="NQ222" s="4"/>
      <c r="NR222" s="4"/>
      <c r="NS222" s="4"/>
      <c r="NT222" s="4"/>
      <c r="NU222" s="4"/>
      <c r="NV222" s="4"/>
      <c r="NW222" s="4"/>
      <c r="NX222" s="4"/>
      <c r="NY222" s="4"/>
      <c r="NZ222" s="4"/>
      <c r="OA222" s="4"/>
      <c r="OB222" s="4"/>
      <c r="OC222" s="4"/>
      <c r="OD222" s="4"/>
      <c r="OE222" s="4"/>
      <c r="OF222" s="4"/>
      <c r="OG222" s="4"/>
      <c r="OH222" s="4"/>
      <c r="OI222" s="4"/>
      <c r="OJ222" s="4"/>
      <c r="OK222" s="4"/>
      <c r="OL222" s="4"/>
      <c r="OM222" s="4"/>
      <c r="ON222" s="4"/>
      <c r="OO222" s="4"/>
      <c r="OP222" s="4"/>
      <c r="OQ222" s="4"/>
      <c r="OR222" s="4"/>
      <c r="OS222" s="4"/>
      <c r="OT222" s="4"/>
      <c r="OU222" s="4"/>
      <c r="OV222" s="4"/>
      <c r="OW222" s="4"/>
      <c r="OX222" s="4"/>
      <c r="OY222" s="4"/>
      <c r="OZ222" s="4"/>
      <c r="PA222" s="4"/>
      <c r="PB222" s="4"/>
      <c r="PC222" s="4"/>
      <c r="PD222" s="4"/>
      <c r="PE222" s="4"/>
      <c r="PF222" s="4"/>
      <c r="PG222" s="4"/>
      <c r="PH222" s="4"/>
      <c r="PI222" s="4"/>
      <c r="PJ222" s="4"/>
      <c r="PK222" s="4"/>
      <c r="PL222" s="4"/>
      <c r="PM222" s="4"/>
      <c r="PN222" s="4"/>
      <c r="PO222" s="4"/>
      <c r="PP222" s="4"/>
      <c r="PQ222" s="4"/>
      <c r="PR222" s="4"/>
      <c r="PS222" s="4"/>
      <c r="PT222" s="4"/>
      <c r="PU222" s="4"/>
      <c r="PV222" s="4"/>
      <c r="PW222" s="4"/>
      <c r="PX222" s="4"/>
      <c r="PY222" s="4"/>
      <c r="PZ222" s="4"/>
      <c r="QA222" s="4"/>
      <c r="QB222" s="4"/>
      <c r="QC222" s="4"/>
      <c r="QD222" s="4"/>
      <c r="QE222" s="4"/>
      <c r="QF222" s="4"/>
      <c r="QG222" s="4"/>
      <c r="QH222" s="4"/>
      <c r="QI222" s="4"/>
      <c r="QJ222" s="4"/>
      <c r="QK222" s="4"/>
      <c r="QL222" s="4"/>
      <c r="QM222" s="4"/>
      <c r="QN222" s="4"/>
      <c r="QO222" s="4"/>
      <c r="QP222" s="4"/>
      <c r="QQ222" s="4"/>
      <c r="QR222" s="4"/>
      <c r="QS222" s="4"/>
      <c r="QT222" s="4"/>
      <c r="QU222" s="4"/>
      <c r="QV222" s="4"/>
      <c r="QW222" s="4"/>
      <c r="QX222" s="4"/>
      <c r="QY222" s="4"/>
      <c r="QZ222" s="4"/>
      <c r="RA222" s="4"/>
      <c r="RB222" s="4"/>
      <c r="RC222" s="4"/>
      <c r="RD222" s="4"/>
      <c r="RE222" s="4"/>
      <c r="RF222" s="4"/>
      <c r="RG222" s="4"/>
      <c r="RH222" s="4"/>
      <c r="RI222" s="4"/>
      <c r="RJ222" s="4"/>
      <c r="RK222" s="4"/>
      <c r="RL222" s="4"/>
      <c r="RM222" s="4"/>
      <c r="RN222" s="4"/>
      <c r="RO222" s="4"/>
      <c r="RP222" s="4"/>
      <c r="RQ222" s="4"/>
      <c r="RR222" s="4"/>
      <c r="RS222" s="4"/>
      <c r="RT222" s="4"/>
      <c r="RU222" s="4"/>
      <c r="RV222" s="4"/>
      <c r="RW222" s="4"/>
      <c r="RX222" s="4"/>
      <c r="RY222" s="4"/>
      <c r="RZ222" s="4"/>
      <c r="SA222" s="4"/>
      <c r="SB222" s="4"/>
      <c r="SC222" s="4"/>
      <c r="SD222" s="4"/>
      <c r="SE222" s="4"/>
      <c r="SF222" s="4"/>
      <c r="SG222" s="4"/>
      <c r="SH222" s="4"/>
      <c r="SI222" s="4"/>
      <c r="SJ222" s="4"/>
      <c r="SK222" s="4"/>
      <c r="SL222" s="4"/>
      <c r="SM222" s="4"/>
      <c r="SN222" s="4"/>
      <c r="SO222" s="4"/>
      <c r="SP222" s="4"/>
      <c r="SQ222" s="4"/>
      <c r="SR222" s="4"/>
      <c r="SS222" s="4"/>
      <c r="ST222" s="4"/>
      <c r="SU222" s="4"/>
      <c r="SV222" s="4"/>
      <c r="SW222" s="4"/>
      <c r="SX222" s="4"/>
      <c r="SY222" s="4"/>
      <c r="SZ222" s="4"/>
      <c r="TA222" s="4"/>
      <c r="TB222" s="4"/>
      <c r="TC222" s="4"/>
      <c r="TD222" s="4"/>
      <c r="TE222" s="4"/>
      <c r="TF222" s="4"/>
      <c r="TG222" s="4"/>
      <c r="TH222" s="4"/>
      <c r="TI222" s="4"/>
      <c r="TJ222" s="4"/>
      <c r="TK222" s="4"/>
      <c r="TL222" s="4"/>
      <c r="TM222" s="4"/>
      <c r="TN222" s="4"/>
      <c r="TO222" s="4"/>
      <c r="TP222" s="4"/>
      <c r="TQ222" s="4"/>
      <c r="TR222" s="4"/>
      <c r="TS222" s="4"/>
      <c r="TT222" s="4"/>
      <c r="TU222" s="4"/>
      <c r="TV222" s="4"/>
      <c r="TW222" s="4"/>
      <c r="TX222" s="4"/>
      <c r="TY222" s="4"/>
      <c r="TZ222" s="4"/>
      <c r="UA222" s="4"/>
      <c r="UB222" s="4"/>
      <c r="UC222" s="4"/>
      <c r="UD222" s="4"/>
      <c r="UE222" s="4"/>
      <c r="UF222" s="4"/>
      <c r="UG222" s="4"/>
      <c r="UH222" s="4"/>
      <c r="UI222" s="4"/>
      <c r="UJ222" s="4"/>
      <c r="UK222" s="4"/>
      <c r="UL222" s="4"/>
      <c r="UM222" s="4"/>
      <c r="UN222" s="4"/>
      <c r="UO222" s="4"/>
      <c r="UP222" s="4"/>
      <c r="UQ222" s="4"/>
      <c r="UR222" s="4"/>
      <c r="US222" s="4"/>
      <c r="UT222" s="4"/>
      <c r="UU222" s="4"/>
      <c r="UV222" s="4"/>
      <c r="UW222" s="4"/>
      <c r="UX222" s="4"/>
      <c r="UY222" s="4"/>
      <c r="UZ222" s="4"/>
      <c r="VA222" s="4"/>
      <c r="VB222" s="4"/>
      <c r="VC222" s="4"/>
      <c r="VD222" s="4"/>
      <c r="VE222" s="4"/>
      <c r="VF222" s="4"/>
      <c r="VG222" s="4"/>
      <c r="VH222" s="4"/>
      <c r="VI222" s="4"/>
      <c r="VJ222" s="4"/>
      <c r="VK222" s="4"/>
      <c r="VL222" s="4"/>
      <c r="VM222" s="4"/>
      <c r="VN222" s="4"/>
    </row>
    <row r="223" spans="14:586"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  <c r="IU223" s="4"/>
      <c r="IV223" s="4"/>
      <c r="IW223" s="4"/>
      <c r="IX223" s="4"/>
      <c r="IY223" s="4"/>
      <c r="IZ223" s="4"/>
      <c r="JA223" s="4"/>
      <c r="JB223" s="4"/>
      <c r="JC223" s="4"/>
      <c r="JD223" s="4"/>
      <c r="JE223" s="4"/>
      <c r="JF223" s="4"/>
      <c r="JG223" s="4"/>
      <c r="JH223" s="4"/>
      <c r="JI223" s="4"/>
      <c r="JJ223" s="4"/>
      <c r="JK223" s="4"/>
      <c r="JL223" s="4"/>
      <c r="JM223" s="4"/>
      <c r="JN223" s="4"/>
      <c r="JO223" s="4"/>
      <c r="JP223" s="4"/>
      <c r="JQ223" s="4"/>
      <c r="JR223" s="4"/>
      <c r="JS223" s="4"/>
      <c r="JT223" s="4"/>
      <c r="JU223" s="4"/>
      <c r="JV223" s="4"/>
      <c r="JW223" s="4"/>
      <c r="JX223" s="4"/>
      <c r="JY223" s="4"/>
      <c r="JZ223" s="4"/>
      <c r="KA223" s="4"/>
      <c r="KB223" s="4"/>
      <c r="KC223" s="4"/>
      <c r="KD223" s="4"/>
      <c r="KE223" s="4"/>
      <c r="KF223" s="4"/>
      <c r="KG223" s="4"/>
      <c r="KH223" s="4"/>
      <c r="KI223" s="4"/>
      <c r="KJ223" s="4"/>
      <c r="KK223" s="4"/>
      <c r="KL223" s="4"/>
      <c r="KM223" s="4"/>
      <c r="KN223" s="4"/>
      <c r="KO223" s="4"/>
      <c r="KP223" s="4"/>
      <c r="KQ223" s="4"/>
      <c r="KR223" s="4"/>
      <c r="KS223" s="4"/>
      <c r="KT223" s="4"/>
      <c r="KU223" s="4"/>
      <c r="KV223" s="4"/>
      <c r="KW223" s="4"/>
      <c r="KX223" s="4"/>
      <c r="KY223" s="4"/>
      <c r="KZ223" s="4"/>
      <c r="LA223" s="4"/>
      <c r="LB223" s="4"/>
      <c r="LC223" s="4"/>
      <c r="LD223" s="4"/>
      <c r="LE223" s="4"/>
      <c r="LF223" s="4"/>
      <c r="LG223" s="4"/>
      <c r="LH223" s="4"/>
      <c r="LI223" s="4"/>
      <c r="LJ223" s="4"/>
      <c r="LK223" s="4"/>
      <c r="LL223" s="4"/>
      <c r="LM223" s="4"/>
      <c r="LN223" s="4"/>
      <c r="LO223" s="4"/>
      <c r="LP223" s="4"/>
      <c r="LQ223" s="4"/>
      <c r="LR223" s="4"/>
      <c r="LS223" s="4"/>
      <c r="LT223" s="4"/>
      <c r="LU223" s="4"/>
      <c r="LV223" s="4"/>
      <c r="LW223" s="4"/>
      <c r="LX223" s="4"/>
      <c r="LY223" s="4"/>
      <c r="LZ223" s="4"/>
      <c r="MA223" s="4"/>
      <c r="MB223" s="4"/>
      <c r="MC223" s="4"/>
      <c r="MD223" s="4"/>
      <c r="ME223" s="4"/>
      <c r="MF223" s="4"/>
      <c r="MG223" s="4"/>
      <c r="MH223" s="4"/>
      <c r="MI223" s="4"/>
      <c r="MJ223" s="4"/>
      <c r="MK223" s="4"/>
      <c r="ML223" s="4"/>
      <c r="MM223" s="4"/>
      <c r="MN223" s="4"/>
      <c r="MO223" s="4"/>
      <c r="MP223" s="4"/>
      <c r="MQ223" s="4"/>
      <c r="MR223" s="4"/>
      <c r="MS223" s="4"/>
      <c r="MT223" s="4"/>
      <c r="MU223" s="4"/>
      <c r="MV223" s="4"/>
      <c r="MW223" s="4"/>
      <c r="MX223" s="4"/>
      <c r="MY223" s="4"/>
      <c r="MZ223" s="4"/>
      <c r="NA223" s="4"/>
      <c r="NB223" s="4"/>
      <c r="NC223" s="4"/>
      <c r="ND223" s="4"/>
      <c r="NE223" s="4"/>
      <c r="NF223" s="4"/>
      <c r="NG223" s="4"/>
      <c r="NH223" s="4"/>
      <c r="NI223" s="4"/>
      <c r="NJ223" s="4"/>
      <c r="NK223" s="4"/>
      <c r="NL223" s="4"/>
      <c r="NM223" s="4"/>
      <c r="NN223" s="4"/>
      <c r="NO223" s="4"/>
      <c r="NP223" s="4"/>
      <c r="NQ223" s="4"/>
      <c r="NR223" s="4"/>
      <c r="NS223" s="4"/>
      <c r="NT223" s="4"/>
      <c r="NU223" s="4"/>
      <c r="NV223" s="4"/>
      <c r="NW223" s="4"/>
      <c r="NX223" s="4"/>
      <c r="NY223" s="4"/>
      <c r="NZ223" s="4"/>
      <c r="OA223" s="4"/>
      <c r="OB223" s="4"/>
      <c r="OC223" s="4"/>
      <c r="OD223" s="4"/>
      <c r="OE223" s="4"/>
      <c r="OF223" s="4"/>
      <c r="OG223" s="4"/>
      <c r="OH223" s="4"/>
      <c r="OI223" s="4"/>
      <c r="OJ223" s="4"/>
      <c r="OK223" s="4"/>
      <c r="OL223" s="4"/>
      <c r="OM223" s="4"/>
      <c r="ON223" s="4"/>
      <c r="OO223" s="4"/>
      <c r="OP223" s="4"/>
      <c r="OQ223" s="4"/>
      <c r="OR223" s="4"/>
      <c r="OS223" s="4"/>
      <c r="OT223" s="4"/>
      <c r="OU223" s="4"/>
      <c r="OV223" s="4"/>
      <c r="OW223" s="4"/>
      <c r="OX223" s="4"/>
      <c r="OY223" s="4"/>
      <c r="OZ223" s="4"/>
      <c r="PA223" s="4"/>
      <c r="PB223" s="4"/>
      <c r="PC223" s="4"/>
      <c r="PD223" s="4"/>
      <c r="PE223" s="4"/>
      <c r="PF223" s="4"/>
      <c r="PG223" s="4"/>
      <c r="PH223" s="4"/>
      <c r="PI223" s="4"/>
      <c r="PJ223" s="4"/>
      <c r="PK223" s="4"/>
      <c r="PL223" s="4"/>
      <c r="PM223" s="4"/>
      <c r="PN223" s="4"/>
      <c r="PO223" s="4"/>
      <c r="PP223" s="4"/>
      <c r="PQ223" s="4"/>
      <c r="PR223" s="4"/>
      <c r="PS223" s="4"/>
      <c r="PT223" s="4"/>
      <c r="PU223" s="4"/>
      <c r="PV223" s="4"/>
      <c r="PW223" s="4"/>
      <c r="PX223" s="4"/>
      <c r="PY223" s="4"/>
      <c r="PZ223" s="4"/>
      <c r="QA223" s="4"/>
      <c r="QB223" s="4"/>
      <c r="QC223" s="4"/>
      <c r="QD223" s="4"/>
      <c r="QE223" s="4"/>
      <c r="QF223" s="4"/>
      <c r="QG223" s="4"/>
      <c r="QH223" s="4"/>
      <c r="QI223" s="4"/>
      <c r="QJ223" s="4"/>
      <c r="QK223" s="4"/>
      <c r="QL223" s="4"/>
      <c r="QM223" s="4"/>
      <c r="QN223" s="4"/>
      <c r="QO223" s="4"/>
      <c r="QP223" s="4"/>
      <c r="QQ223" s="4"/>
      <c r="QR223" s="4"/>
      <c r="QS223" s="4"/>
      <c r="QT223" s="4"/>
      <c r="QU223" s="4"/>
      <c r="QV223" s="4"/>
      <c r="QW223" s="4"/>
      <c r="QX223" s="4"/>
      <c r="QY223" s="4"/>
      <c r="QZ223" s="4"/>
      <c r="RA223" s="4"/>
      <c r="RB223" s="4"/>
      <c r="RC223" s="4"/>
      <c r="RD223" s="4"/>
      <c r="RE223" s="4"/>
      <c r="RF223" s="4"/>
      <c r="RG223" s="4"/>
      <c r="RH223" s="4"/>
      <c r="RI223" s="4"/>
      <c r="RJ223" s="4"/>
      <c r="RK223" s="4"/>
      <c r="RL223" s="4"/>
      <c r="RM223" s="4"/>
      <c r="RN223" s="4"/>
      <c r="RO223" s="4"/>
      <c r="RP223" s="4"/>
      <c r="RQ223" s="4"/>
      <c r="RR223" s="4"/>
      <c r="RS223" s="4"/>
      <c r="RT223" s="4"/>
      <c r="RU223" s="4"/>
      <c r="RV223" s="4"/>
      <c r="RW223" s="4"/>
      <c r="RX223" s="4"/>
      <c r="RY223" s="4"/>
      <c r="RZ223" s="4"/>
      <c r="SA223" s="4"/>
      <c r="SB223" s="4"/>
      <c r="SC223" s="4"/>
      <c r="SD223" s="4"/>
      <c r="SE223" s="4"/>
      <c r="SF223" s="4"/>
      <c r="SG223" s="4"/>
      <c r="SH223" s="4"/>
      <c r="SI223" s="4"/>
      <c r="SJ223" s="4"/>
      <c r="SK223" s="4"/>
      <c r="SL223" s="4"/>
      <c r="SM223" s="4"/>
      <c r="SN223" s="4"/>
      <c r="SO223" s="4"/>
      <c r="SP223" s="4"/>
      <c r="SQ223" s="4"/>
      <c r="SR223" s="4"/>
      <c r="SS223" s="4"/>
      <c r="ST223" s="4"/>
      <c r="SU223" s="4"/>
      <c r="SV223" s="4"/>
      <c r="SW223" s="4"/>
      <c r="SX223" s="4"/>
      <c r="SY223" s="4"/>
      <c r="SZ223" s="4"/>
      <c r="TA223" s="4"/>
      <c r="TB223" s="4"/>
      <c r="TC223" s="4"/>
      <c r="TD223" s="4"/>
      <c r="TE223" s="4"/>
      <c r="TF223" s="4"/>
      <c r="TG223" s="4"/>
      <c r="TH223" s="4"/>
      <c r="TI223" s="4"/>
      <c r="TJ223" s="4"/>
      <c r="TK223" s="4"/>
      <c r="TL223" s="4"/>
      <c r="TM223" s="4"/>
      <c r="TN223" s="4"/>
      <c r="TO223" s="4"/>
      <c r="TP223" s="4"/>
      <c r="TQ223" s="4"/>
      <c r="TR223" s="4"/>
      <c r="TS223" s="4"/>
      <c r="TT223" s="4"/>
      <c r="TU223" s="4"/>
      <c r="TV223" s="4"/>
      <c r="TW223" s="4"/>
      <c r="TX223" s="4"/>
      <c r="TY223" s="4"/>
      <c r="TZ223" s="4"/>
      <c r="UA223" s="4"/>
      <c r="UB223" s="4"/>
      <c r="UC223" s="4"/>
      <c r="UD223" s="4"/>
      <c r="UE223" s="4"/>
      <c r="UF223" s="4"/>
      <c r="UG223" s="4"/>
      <c r="UH223" s="4"/>
      <c r="UI223" s="4"/>
      <c r="UJ223" s="4"/>
      <c r="UK223" s="4"/>
      <c r="UL223" s="4"/>
      <c r="UM223" s="4"/>
      <c r="UN223" s="4"/>
      <c r="UO223" s="4"/>
      <c r="UP223" s="4"/>
      <c r="UQ223" s="4"/>
      <c r="UR223" s="4"/>
      <c r="US223" s="4"/>
      <c r="UT223" s="4"/>
      <c r="UU223" s="4"/>
      <c r="UV223" s="4"/>
      <c r="UW223" s="4"/>
      <c r="UX223" s="4"/>
      <c r="UY223" s="4"/>
      <c r="UZ223" s="4"/>
      <c r="VA223" s="4"/>
      <c r="VB223" s="4"/>
      <c r="VC223" s="4"/>
      <c r="VD223" s="4"/>
      <c r="VE223" s="4"/>
      <c r="VF223" s="4"/>
      <c r="VG223" s="4"/>
      <c r="VH223" s="4"/>
      <c r="VI223" s="4"/>
      <c r="VJ223" s="4"/>
      <c r="VK223" s="4"/>
      <c r="VL223" s="4"/>
      <c r="VM223" s="4"/>
      <c r="VN223" s="4"/>
    </row>
    <row r="224" spans="14:586"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  <c r="IV224" s="4"/>
      <c r="IW224" s="4"/>
      <c r="IX224" s="4"/>
      <c r="IY224" s="4"/>
      <c r="IZ224" s="4"/>
      <c r="JA224" s="4"/>
      <c r="JB224" s="4"/>
      <c r="JC224" s="4"/>
      <c r="JD224" s="4"/>
      <c r="JE224" s="4"/>
      <c r="JF224" s="4"/>
      <c r="JG224" s="4"/>
      <c r="JH224" s="4"/>
      <c r="JI224" s="4"/>
      <c r="JJ224" s="4"/>
      <c r="JK224" s="4"/>
      <c r="JL224" s="4"/>
      <c r="JM224" s="4"/>
      <c r="JN224" s="4"/>
      <c r="JO224" s="4"/>
      <c r="JP224" s="4"/>
      <c r="JQ224" s="4"/>
      <c r="JR224" s="4"/>
      <c r="JS224" s="4"/>
      <c r="JT224" s="4"/>
      <c r="JU224" s="4"/>
      <c r="JV224" s="4"/>
      <c r="JW224" s="4"/>
      <c r="JX224" s="4"/>
      <c r="JY224" s="4"/>
      <c r="JZ224" s="4"/>
      <c r="KA224" s="4"/>
      <c r="KB224" s="4"/>
      <c r="KC224" s="4"/>
      <c r="KD224" s="4"/>
      <c r="KE224" s="4"/>
      <c r="KF224" s="4"/>
      <c r="KG224" s="4"/>
      <c r="KH224" s="4"/>
      <c r="KI224" s="4"/>
      <c r="KJ224" s="4"/>
      <c r="KK224" s="4"/>
      <c r="KL224" s="4"/>
      <c r="KM224" s="4"/>
      <c r="KN224" s="4"/>
      <c r="KO224" s="4"/>
      <c r="KP224" s="4"/>
      <c r="KQ224" s="4"/>
      <c r="KR224" s="4"/>
      <c r="KS224" s="4"/>
      <c r="KT224" s="4"/>
      <c r="KU224" s="4"/>
      <c r="KV224" s="4"/>
      <c r="KW224" s="4"/>
      <c r="KX224" s="4"/>
      <c r="KY224" s="4"/>
      <c r="KZ224" s="4"/>
      <c r="LA224" s="4"/>
      <c r="LB224" s="4"/>
      <c r="LC224" s="4"/>
      <c r="LD224" s="4"/>
      <c r="LE224" s="4"/>
      <c r="LF224" s="4"/>
      <c r="LG224" s="4"/>
      <c r="LH224" s="4"/>
      <c r="LI224" s="4"/>
      <c r="LJ224" s="4"/>
      <c r="LK224" s="4"/>
      <c r="LL224" s="4"/>
      <c r="LM224" s="4"/>
      <c r="LN224" s="4"/>
      <c r="LO224" s="4"/>
      <c r="LP224" s="4"/>
      <c r="LQ224" s="4"/>
      <c r="LR224" s="4"/>
      <c r="LS224" s="4"/>
      <c r="LT224" s="4"/>
      <c r="LU224" s="4"/>
      <c r="LV224" s="4"/>
      <c r="LW224" s="4"/>
      <c r="LX224" s="4"/>
      <c r="LY224" s="4"/>
      <c r="LZ224" s="4"/>
      <c r="MA224" s="4"/>
      <c r="MB224" s="4"/>
      <c r="MC224" s="4"/>
      <c r="MD224" s="4"/>
      <c r="ME224" s="4"/>
      <c r="MF224" s="4"/>
      <c r="MG224" s="4"/>
      <c r="MH224" s="4"/>
      <c r="MI224" s="4"/>
      <c r="MJ224" s="4"/>
      <c r="MK224" s="4"/>
      <c r="ML224" s="4"/>
      <c r="MM224" s="4"/>
      <c r="MN224" s="4"/>
      <c r="MO224" s="4"/>
      <c r="MP224" s="4"/>
      <c r="MQ224" s="4"/>
      <c r="MR224" s="4"/>
      <c r="MS224" s="4"/>
      <c r="MT224" s="4"/>
      <c r="MU224" s="4"/>
      <c r="MV224" s="4"/>
      <c r="MW224" s="4"/>
      <c r="MX224" s="4"/>
      <c r="MY224" s="4"/>
      <c r="MZ224" s="4"/>
      <c r="NA224" s="4"/>
      <c r="NB224" s="4"/>
      <c r="NC224" s="4"/>
      <c r="ND224" s="4"/>
      <c r="NE224" s="4"/>
      <c r="NF224" s="4"/>
      <c r="NG224" s="4"/>
      <c r="NH224" s="4"/>
      <c r="NI224" s="4"/>
      <c r="NJ224" s="4"/>
      <c r="NK224" s="4"/>
      <c r="NL224" s="4"/>
      <c r="NM224" s="4"/>
      <c r="NN224" s="4"/>
      <c r="NO224" s="4"/>
      <c r="NP224" s="4"/>
      <c r="NQ224" s="4"/>
      <c r="NR224" s="4"/>
      <c r="NS224" s="4"/>
      <c r="NT224" s="4"/>
      <c r="NU224" s="4"/>
      <c r="NV224" s="4"/>
      <c r="NW224" s="4"/>
      <c r="NX224" s="4"/>
      <c r="NY224" s="4"/>
      <c r="NZ224" s="4"/>
      <c r="OA224" s="4"/>
      <c r="OB224" s="4"/>
      <c r="OC224" s="4"/>
      <c r="OD224" s="4"/>
      <c r="OE224" s="4"/>
      <c r="OF224" s="4"/>
      <c r="OG224" s="4"/>
      <c r="OH224" s="4"/>
      <c r="OI224" s="4"/>
      <c r="OJ224" s="4"/>
      <c r="OK224" s="4"/>
      <c r="OL224" s="4"/>
      <c r="OM224" s="4"/>
      <c r="ON224" s="4"/>
      <c r="OO224" s="4"/>
      <c r="OP224" s="4"/>
      <c r="OQ224" s="4"/>
      <c r="OR224" s="4"/>
      <c r="OS224" s="4"/>
      <c r="OT224" s="4"/>
      <c r="OU224" s="4"/>
      <c r="OV224" s="4"/>
      <c r="OW224" s="4"/>
      <c r="OX224" s="4"/>
      <c r="OY224" s="4"/>
      <c r="OZ224" s="4"/>
      <c r="PA224" s="4"/>
      <c r="PB224" s="4"/>
      <c r="PC224" s="4"/>
      <c r="PD224" s="4"/>
      <c r="PE224" s="4"/>
      <c r="PF224" s="4"/>
      <c r="PG224" s="4"/>
      <c r="PH224" s="4"/>
      <c r="PI224" s="4"/>
      <c r="PJ224" s="4"/>
      <c r="PK224" s="4"/>
      <c r="PL224" s="4"/>
      <c r="PM224" s="4"/>
      <c r="PN224" s="4"/>
      <c r="PO224" s="4"/>
      <c r="PP224" s="4"/>
      <c r="PQ224" s="4"/>
      <c r="PR224" s="4"/>
      <c r="PS224" s="4"/>
      <c r="PT224" s="4"/>
      <c r="PU224" s="4"/>
      <c r="PV224" s="4"/>
      <c r="PW224" s="4"/>
      <c r="PX224" s="4"/>
      <c r="PY224" s="4"/>
      <c r="PZ224" s="4"/>
      <c r="QA224" s="4"/>
      <c r="QB224" s="4"/>
      <c r="QC224" s="4"/>
      <c r="QD224" s="4"/>
      <c r="QE224" s="4"/>
      <c r="QF224" s="4"/>
      <c r="QG224" s="4"/>
      <c r="QH224" s="4"/>
      <c r="QI224" s="4"/>
      <c r="QJ224" s="4"/>
      <c r="QK224" s="4"/>
      <c r="QL224" s="4"/>
      <c r="QM224" s="4"/>
      <c r="QN224" s="4"/>
      <c r="QO224" s="4"/>
      <c r="QP224" s="4"/>
      <c r="QQ224" s="4"/>
      <c r="QR224" s="4"/>
      <c r="QS224" s="4"/>
      <c r="QT224" s="4"/>
      <c r="QU224" s="4"/>
      <c r="QV224" s="4"/>
      <c r="QW224" s="4"/>
      <c r="QX224" s="4"/>
      <c r="QY224" s="4"/>
      <c r="QZ224" s="4"/>
      <c r="RA224" s="4"/>
      <c r="RB224" s="4"/>
      <c r="RC224" s="4"/>
      <c r="RD224" s="4"/>
      <c r="RE224" s="4"/>
      <c r="RF224" s="4"/>
      <c r="RG224" s="4"/>
      <c r="RH224" s="4"/>
      <c r="RI224" s="4"/>
      <c r="RJ224" s="4"/>
      <c r="RK224" s="4"/>
      <c r="RL224" s="4"/>
      <c r="RM224" s="4"/>
      <c r="RN224" s="4"/>
      <c r="RO224" s="4"/>
      <c r="RP224" s="4"/>
      <c r="RQ224" s="4"/>
      <c r="RR224" s="4"/>
      <c r="RS224" s="4"/>
      <c r="RT224" s="4"/>
      <c r="RU224" s="4"/>
      <c r="RV224" s="4"/>
      <c r="RW224" s="4"/>
      <c r="RX224" s="4"/>
      <c r="RY224" s="4"/>
      <c r="RZ224" s="4"/>
      <c r="SA224" s="4"/>
      <c r="SB224" s="4"/>
      <c r="SC224" s="4"/>
      <c r="SD224" s="4"/>
      <c r="SE224" s="4"/>
      <c r="SF224" s="4"/>
      <c r="SG224" s="4"/>
      <c r="SH224" s="4"/>
      <c r="SI224" s="4"/>
      <c r="SJ224" s="4"/>
      <c r="SK224" s="4"/>
      <c r="SL224" s="4"/>
      <c r="SM224" s="4"/>
      <c r="SN224" s="4"/>
      <c r="SO224" s="4"/>
      <c r="SP224" s="4"/>
      <c r="SQ224" s="4"/>
      <c r="SR224" s="4"/>
      <c r="SS224" s="4"/>
      <c r="ST224" s="4"/>
      <c r="SU224" s="4"/>
      <c r="SV224" s="4"/>
      <c r="SW224" s="4"/>
      <c r="SX224" s="4"/>
      <c r="SY224" s="4"/>
      <c r="SZ224" s="4"/>
      <c r="TA224" s="4"/>
      <c r="TB224" s="4"/>
      <c r="TC224" s="4"/>
      <c r="TD224" s="4"/>
      <c r="TE224" s="4"/>
      <c r="TF224" s="4"/>
      <c r="TG224" s="4"/>
      <c r="TH224" s="4"/>
      <c r="TI224" s="4"/>
      <c r="TJ224" s="4"/>
      <c r="TK224" s="4"/>
      <c r="TL224" s="4"/>
      <c r="TM224" s="4"/>
      <c r="TN224" s="4"/>
      <c r="TO224" s="4"/>
      <c r="TP224" s="4"/>
      <c r="TQ224" s="4"/>
      <c r="TR224" s="4"/>
      <c r="TS224" s="4"/>
      <c r="TT224" s="4"/>
      <c r="TU224" s="4"/>
      <c r="TV224" s="4"/>
      <c r="TW224" s="4"/>
      <c r="TX224" s="4"/>
      <c r="TY224" s="4"/>
      <c r="TZ224" s="4"/>
      <c r="UA224" s="4"/>
      <c r="UB224" s="4"/>
      <c r="UC224" s="4"/>
      <c r="UD224" s="4"/>
      <c r="UE224" s="4"/>
      <c r="UF224" s="4"/>
      <c r="UG224" s="4"/>
      <c r="UH224" s="4"/>
      <c r="UI224" s="4"/>
      <c r="UJ224" s="4"/>
      <c r="UK224" s="4"/>
      <c r="UL224" s="4"/>
      <c r="UM224" s="4"/>
      <c r="UN224" s="4"/>
      <c r="UO224" s="4"/>
      <c r="UP224" s="4"/>
      <c r="UQ224" s="4"/>
      <c r="UR224" s="4"/>
      <c r="US224" s="4"/>
      <c r="UT224" s="4"/>
      <c r="UU224" s="4"/>
      <c r="UV224" s="4"/>
      <c r="UW224" s="4"/>
      <c r="UX224" s="4"/>
      <c r="UY224" s="4"/>
      <c r="UZ224" s="4"/>
      <c r="VA224" s="4"/>
      <c r="VB224" s="4"/>
      <c r="VC224" s="4"/>
      <c r="VD224" s="4"/>
      <c r="VE224" s="4"/>
      <c r="VF224" s="4"/>
      <c r="VG224" s="4"/>
      <c r="VH224" s="4"/>
      <c r="VI224" s="4"/>
      <c r="VJ224" s="4"/>
      <c r="VK224" s="4"/>
      <c r="VL224" s="4"/>
      <c r="VM224" s="4"/>
      <c r="VN224" s="4"/>
    </row>
    <row r="225" spans="14:586"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  <c r="IV225" s="4"/>
      <c r="IW225" s="4"/>
      <c r="IX225" s="4"/>
      <c r="IY225" s="4"/>
      <c r="IZ225" s="4"/>
      <c r="JA225" s="4"/>
      <c r="JB225" s="4"/>
      <c r="JC225" s="4"/>
      <c r="JD225" s="4"/>
      <c r="JE225" s="4"/>
      <c r="JF225" s="4"/>
      <c r="JG225" s="4"/>
      <c r="JH225" s="4"/>
      <c r="JI225" s="4"/>
      <c r="JJ225" s="4"/>
      <c r="JK225" s="4"/>
      <c r="JL225" s="4"/>
      <c r="JM225" s="4"/>
      <c r="JN225" s="4"/>
      <c r="JO225" s="4"/>
      <c r="JP225" s="4"/>
      <c r="JQ225" s="4"/>
      <c r="JR225" s="4"/>
      <c r="JS225" s="4"/>
      <c r="JT225" s="4"/>
      <c r="JU225" s="4"/>
      <c r="JV225" s="4"/>
      <c r="JW225" s="4"/>
      <c r="JX225" s="4"/>
      <c r="JY225" s="4"/>
      <c r="JZ225" s="4"/>
      <c r="KA225" s="4"/>
      <c r="KB225" s="4"/>
      <c r="KC225" s="4"/>
      <c r="KD225" s="4"/>
      <c r="KE225" s="4"/>
      <c r="KF225" s="4"/>
      <c r="KG225" s="4"/>
      <c r="KH225" s="4"/>
      <c r="KI225" s="4"/>
      <c r="KJ225" s="4"/>
      <c r="KK225" s="4"/>
      <c r="KL225" s="4"/>
      <c r="KM225" s="4"/>
      <c r="KN225" s="4"/>
      <c r="KO225" s="4"/>
      <c r="KP225" s="4"/>
      <c r="KQ225" s="4"/>
      <c r="KR225" s="4"/>
      <c r="KS225" s="4"/>
      <c r="KT225" s="4"/>
      <c r="KU225" s="4"/>
      <c r="KV225" s="4"/>
      <c r="KW225" s="4"/>
      <c r="KX225" s="4"/>
      <c r="KY225" s="4"/>
      <c r="KZ225" s="4"/>
      <c r="LA225" s="4"/>
      <c r="LB225" s="4"/>
      <c r="LC225" s="4"/>
      <c r="LD225" s="4"/>
      <c r="LE225" s="4"/>
      <c r="LF225" s="4"/>
      <c r="LG225" s="4"/>
      <c r="LH225" s="4"/>
      <c r="LI225" s="4"/>
      <c r="LJ225" s="4"/>
      <c r="LK225" s="4"/>
      <c r="LL225" s="4"/>
      <c r="LM225" s="4"/>
      <c r="LN225" s="4"/>
      <c r="LO225" s="4"/>
      <c r="LP225" s="4"/>
      <c r="LQ225" s="4"/>
      <c r="LR225" s="4"/>
      <c r="LS225" s="4"/>
      <c r="LT225" s="4"/>
      <c r="LU225" s="4"/>
      <c r="LV225" s="4"/>
      <c r="LW225" s="4"/>
      <c r="LX225" s="4"/>
      <c r="LY225" s="4"/>
      <c r="LZ225" s="4"/>
      <c r="MA225" s="4"/>
      <c r="MB225" s="4"/>
      <c r="MC225" s="4"/>
      <c r="MD225" s="4"/>
      <c r="ME225" s="4"/>
      <c r="MF225" s="4"/>
      <c r="MG225" s="4"/>
      <c r="MH225" s="4"/>
      <c r="MI225" s="4"/>
      <c r="MJ225" s="4"/>
      <c r="MK225" s="4"/>
      <c r="ML225" s="4"/>
      <c r="MM225" s="4"/>
      <c r="MN225" s="4"/>
      <c r="MO225" s="4"/>
      <c r="MP225" s="4"/>
      <c r="MQ225" s="4"/>
      <c r="MR225" s="4"/>
      <c r="MS225" s="4"/>
      <c r="MT225" s="4"/>
      <c r="MU225" s="4"/>
      <c r="MV225" s="4"/>
      <c r="MW225" s="4"/>
      <c r="MX225" s="4"/>
      <c r="MY225" s="4"/>
      <c r="MZ225" s="4"/>
      <c r="NA225" s="4"/>
      <c r="NB225" s="4"/>
      <c r="NC225" s="4"/>
      <c r="ND225" s="4"/>
      <c r="NE225" s="4"/>
      <c r="NF225" s="4"/>
      <c r="NG225" s="4"/>
      <c r="NH225" s="4"/>
      <c r="NI225" s="4"/>
      <c r="NJ225" s="4"/>
      <c r="NK225" s="4"/>
      <c r="NL225" s="4"/>
      <c r="NM225" s="4"/>
      <c r="NN225" s="4"/>
      <c r="NO225" s="4"/>
      <c r="NP225" s="4"/>
      <c r="NQ225" s="4"/>
      <c r="NR225" s="4"/>
      <c r="NS225" s="4"/>
      <c r="NT225" s="4"/>
      <c r="NU225" s="4"/>
      <c r="NV225" s="4"/>
      <c r="NW225" s="4"/>
      <c r="NX225" s="4"/>
      <c r="NY225" s="4"/>
      <c r="NZ225" s="4"/>
      <c r="OA225" s="4"/>
      <c r="OB225" s="4"/>
      <c r="OC225" s="4"/>
      <c r="OD225" s="4"/>
      <c r="OE225" s="4"/>
      <c r="OF225" s="4"/>
      <c r="OG225" s="4"/>
      <c r="OH225" s="4"/>
      <c r="OI225" s="4"/>
      <c r="OJ225" s="4"/>
      <c r="OK225" s="4"/>
      <c r="OL225" s="4"/>
      <c r="OM225" s="4"/>
      <c r="ON225" s="4"/>
      <c r="OO225" s="4"/>
      <c r="OP225" s="4"/>
      <c r="OQ225" s="4"/>
      <c r="OR225" s="4"/>
      <c r="OS225" s="4"/>
      <c r="OT225" s="4"/>
      <c r="OU225" s="4"/>
      <c r="OV225" s="4"/>
      <c r="OW225" s="4"/>
      <c r="OX225" s="4"/>
      <c r="OY225" s="4"/>
      <c r="OZ225" s="4"/>
      <c r="PA225" s="4"/>
      <c r="PB225" s="4"/>
      <c r="PC225" s="4"/>
      <c r="PD225" s="4"/>
      <c r="PE225" s="4"/>
      <c r="PF225" s="4"/>
      <c r="PG225" s="4"/>
      <c r="PH225" s="4"/>
      <c r="PI225" s="4"/>
      <c r="PJ225" s="4"/>
      <c r="PK225" s="4"/>
      <c r="PL225" s="4"/>
      <c r="PM225" s="4"/>
      <c r="PN225" s="4"/>
      <c r="PO225" s="4"/>
      <c r="PP225" s="4"/>
      <c r="PQ225" s="4"/>
      <c r="PR225" s="4"/>
      <c r="PS225" s="4"/>
      <c r="PT225" s="4"/>
      <c r="PU225" s="4"/>
      <c r="PV225" s="4"/>
      <c r="PW225" s="4"/>
      <c r="PX225" s="4"/>
      <c r="PY225" s="4"/>
      <c r="PZ225" s="4"/>
      <c r="QA225" s="4"/>
      <c r="QB225" s="4"/>
      <c r="QC225" s="4"/>
      <c r="QD225" s="4"/>
      <c r="QE225" s="4"/>
      <c r="QF225" s="4"/>
      <c r="QG225" s="4"/>
      <c r="QH225" s="4"/>
      <c r="QI225" s="4"/>
      <c r="QJ225" s="4"/>
      <c r="QK225" s="4"/>
      <c r="QL225" s="4"/>
      <c r="QM225" s="4"/>
      <c r="QN225" s="4"/>
      <c r="QO225" s="4"/>
      <c r="QP225" s="4"/>
      <c r="QQ225" s="4"/>
      <c r="QR225" s="4"/>
      <c r="QS225" s="4"/>
      <c r="QT225" s="4"/>
      <c r="QU225" s="4"/>
      <c r="QV225" s="4"/>
      <c r="QW225" s="4"/>
      <c r="QX225" s="4"/>
      <c r="QY225" s="4"/>
      <c r="QZ225" s="4"/>
      <c r="RA225" s="4"/>
      <c r="RB225" s="4"/>
      <c r="RC225" s="4"/>
      <c r="RD225" s="4"/>
      <c r="RE225" s="4"/>
      <c r="RF225" s="4"/>
      <c r="RG225" s="4"/>
      <c r="RH225" s="4"/>
      <c r="RI225" s="4"/>
      <c r="RJ225" s="4"/>
      <c r="RK225" s="4"/>
      <c r="RL225" s="4"/>
      <c r="RM225" s="4"/>
      <c r="RN225" s="4"/>
      <c r="RO225" s="4"/>
      <c r="RP225" s="4"/>
      <c r="RQ225" s="4"/>
      <c r="RR225" s="4"/>
      <c r="RS225" s="4"/>
      <c r="RT225" s="4"/>
      <c r="RU225" s="4"/>
      <c r="RV225" s="4"/>
      <c r="RW225" s="4"/>
      <c r="RX225" s="4"/>
      <c r="RY225" s="4"/>
      <c r="RZ225" s="4"/>
      <c r="SA225" s="4"/>
      <c r="SB225" s="4"/>
      <c r="SC225" s="4"/>
      <c r="SD225" s="4"/>
      <c r="SE225" s="4"/>
      <c r="SF225" s="4"/>
      <c r="SG225" s="4"/>
      <c r="SH225" s="4"/>
      <c r="SI225" s="4"/>
      <c r="SJ225" s="4"/>
      <c r="SK225" s="4"/>
      <c r="SL225" s="4"/>
      <c r="SM225" s="4"/>
      <c r="SN225" s="4"/>
      <c r="SO225" s="4"/>
      <c r="SP225" s="4"/>
      <c r="SQ225" s="4"/>
      <c r="SR225" s="4"/>
      <c r="SS225" s="4"/>
      <c r="ST225" s="4"/>
      <c r="SU225" s="4"/>
      <c r="SV225" s="4"/>
      <c r="SW225" s="4"/>
      <c r="SX225" s="4"/>
      <c r="SY225" s="4"/>
      <c r="SZ225" s="4"/>
      <c r="TA225" s="4"/>
      <c r="TB225" s="4"/>
      <c r="TC225" s="4"/>
      <c r="TD225" s="4"/>
      <c r="TE225" s="4"/>
      <c r="TF225" s="4"/>
      <c r="TG225" s="4"/>
      <c r="TH225" s="4"/>
      <c r="TI225" s="4"/>
      <c r="TJ225" s="4"/>
      <c r="TK225" s="4"/>
      <c r="TL225" s="4"/>
      <c r="TM225" s="4"/>
      <c r="TN225" s="4"/>
      <c r="TO225" s="4"/>
      <c r="TP225" s="4"/>
      <c r="TQ225" s="4"/>
      <c r="TR225" s="4"/>
      <c r="TS225" s="4"/>
      <c r="TT225" s="4"/>
      <c r="TU225" s="4"/>
      <c r="TV225" s="4"/>
      <c r="TW225" s="4"/>
      <c r="TX225" s="4"/>
      <c r="TY225" s="4"/>
      <c r="TZ225" s="4"/>
      <c r="UA225" s="4"/>
      <c r="UB225" s="4"/>
      <c r="UC225" s="4"/>
      <c r="UD225" s="4"/>
      <c r="UE225" s="4"/>
      <c r="UF225" s="4"/>
      <c r="UG225" s="4"/>
      <c r="UH225" s="4"/>
      <c r="UI225" s="4"/>
      <c r="UJ225" s="4"/>
      <c r="UK225" s="4"/>
      <c r="UL225" s="4"/>
      <c r="UM225" s="4"/>
      <c r="UN225" s="4"/>
      <c r="UO225" s="4"/>
      <c r="UP225" s="4"/>
      <c r="UQ225" s="4"/>
      <c r="UR225" s="4"/>
      <c r="US225" s="4"/>
      <c r="UT225" s="4"/>
      <c r="UU225" s="4"/>
      <c r="UV225" s="4"/>
      <c r="UW225" s="4"/>
      <c r="UX225" s="4"/>
      <c r="UY225" s="4"/>
      <c r="UZ225" s="4"/>
      <c r="VA225" s="4"/>
      <c r="VB225" s="4"/>
      <c r="VC225" s="4"/>
      <c r="VD225" s="4"/>
      <c r="VE225" s="4"/>
      <c r="VF225" s="4"/>
      <c r="VG225" s="4"/>
      <c r="VH225" s="4"/>
      <c r="VI225" s="4"/>
      <c r="VJ225" s="4"/>
      <c r="VK225" s="4"/>
      <c r="VL225" s="4"/>
      <c r="VM225" s="4"/>
      <c r="VN225" s="4"/>
    </row>
    <row r="226" spans="14:586"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  <c r="IV226" s="4"/>
      <c r="IW226" s="4"/>
      <c r="IX226" s="4"/>
      <c r="IY226" s="4"/>
      <c r="IZ226" s="4"/>
      <c r="JA226" s="4"/>
      <c r="JB226" s="4"/>
      <c r="JC226" s="4"/>
      <c r="JD226" s="4"/>
      <c r="JE226" s="4"/>
      <c r="JF226" s="4"/>
      <c r="JG226" s="4"/>
      <c r="JH226" s="4"/>
      <c r="JI226" s="4"/>
      <c r="JJ226" s="4"/>
      <c r="JK226" s="4"/>
      <c r="JL226" s="4"/>
      <c r="JM226" s="4"/>
      <c r="JN226" s="4"/>
      <c r="JO226" s="4"/>
      <c r="JP226" s="4"/>
      <c r="JQ226" s="4"/>
      <c r="JR226" s="4"/>
      <c r="JS226" s="4"/>
      <c r="JT226" s="4"/>
      <c r="JU226" s="4"/>
      <c r="JV226" s="4"/>
      <c r="JW226" s="4"/>
      <c r="JX226" s="4"/>
      <c r="JY226" s="4"/>
      <c r="JZ226" s="4"/>
      <c r="KA226" s="4"/>
      <c r="KB226" s="4"/>
      <c r="KC226" s="4"/>
      <c r="KD226" s="4"/>
      <c r="KE226" s="4"/>
      <c r="KF226" s="4"/>
      <c r="KG226" s="4"/>
      <c r="KH226" s="4"/>
      <c r="KI226" s="4"/>
      <c r="KJ226" s="4"/>
      <c r="KK226" s="4"/>
      <c r="KL226" s="4"/>
      <c r="KM226" s="4"/>
      <c r="KN226" s="4"/>
      <c r="KO226" s="4"/>
      <c r="KP226" s="4"/>
      <c r="KQ226" s="4"/>
      <c r="KR226" s="4"/>
      <c r="KS226" s="4"/>
      <c r="KT226" s="4"/>
      <c r="KU226" s="4"/>
      <c r="KV226" s="4"/>
      <c r="KW226" s="4"/>
      <c r="KX226" s="4"/>
      <c r="KY226" s="4"/>
      <c r="KZ226" s="4"/>
      <c r="LA226" s="4"/>
      <c r="LB226" s="4"/>
      <c r="LC226" s="4"/>
      <c r="LD226" s="4"/>
      <c r="LE226" s="4"/>
      <c r="LF226" s="4"/>
      <c r="LG226" s="4"/>
      <c r="LH226" s="4"/>
      <c r="LI226" s="4"/>
      <c r="LJ226" s="4"/>
      <c r="LK226" s="4"/>
      <c r="LL226" s="4"/>
      <c r="LM226" s="4"/>
      <c r="LN226" s="4"/>
      <c r="LO226" s="4"/>
      <c r="LP226" s="4"/>
      <c r="LQ226" s="4"/>
      <c r="LR226" s="4"/>
      <c r="LS226" s="4"/>
      <c r="LT226" s="4"/>
      <c r="LU226" s="4"/>
      <c r="LV226" s="4"/>
      <c r="LW226" s="4"/>
      <c r="LX226" s="4"/>
      <c r="LY226" s="4"/>
      <c r="LZ226" s="4"/>
      <c r="MA226" s="4"/>
      <c r="MB226" s="4"/>
      <c r="MC226" s="4"/>
      <c r="MD226" s="4"/>
      <c r="ME226" s="4"/>
      <c r="MF226" s="4"/>
      <c r="MG226" s="4"/>
      <c r="MH226" s="4"/>
      <c r="MI226" s="4"/>
      <c r="MJ226" s="4"/>
      <c r="MK226" s="4"/>
      <c r="ML226" s="4"/>
      <c r="MM226" s="4"/>
      <c r="MN226" s="4"/>
      <c r="MO226" s="4"/>
      <c r="MP226" s="4"/>
      <c r="MQ226" s="4"/>
      <c r="MR226" s="4"/>
      <c r="MS226" s="4"/>
      <c r="MT226" s="4"/>
      <c r="MU226" s="4"/>
      <c r="MV226" s="4"/>
      <c r="MW226" s="4"/>
      <c r="MX226" s="4"/>
      <c r="MY226" s="4"/>
      <c r="MZ226" s="4"/>
      <c r="NA226" s="4"/>
      <c r="NB226" s="4"/>
      <c r="NC226" s="4"/>
      <c r="ND226" s="4"/>
      <c r="NE226" s="4"/>
      <c r="NF226" s="4"/>
      <c r="NG226" s="4"/>
      <c r="NH226" s="4"/>
      <c r="NI226" s="4"/>
      <c r="NJ226" s="4"/>
      <c r="NK226" s="4"/>
      <c r="NL226" s="4"/>
      <c r="NM226" s="4"/>
      <c r="NN226" s="4"/>
      <c r="NO226" s="4"/>
      <c r="NP226" s="4"/>
      <c r="NQ226" s="4"/>
      <c r="NR226" s="4"/>
      <c r="NS226" s="4"/>
      <c r="NT226" s="4"/>
      <c r="NU226" s="4"/>
      <c r="NV226" s="4"/>
      <c r="NW226" s="4"/>
      <c r="NX226" s="4"/>
      <c r="NY226" s="4"/>
      <c r="NZ226" s="4"/>
      <c r="OA226" s="4"/>
      <c r="OB226" s="4"/>
      <c r="OC226" s="4"/>
      <c r="OD226" s="4"/>
      <c r="OE226" s="4"/>
      <c r="OF226" s="4"/>
      <c r="OG226" s="4"/>
      <c r="OH226" s="4"/>
      <c r="OI226" s="4"/>
      <c r="OJ226" s="4"/>
      <c r="OK226" s="4"/>
      <c r="OL226" s="4"/>
      <c r="OM226" s="4"/>
      <c r="ON226" s="4"/>
      <c r="OO226" s="4"/>
      <c r="OP226" s="4"/>
      <c r="OQ226" s="4"/>
      <c r="OR226" s="4"/>
      <c r="OS226" s="4"/>
      <c r="OT226" s="4"/>
      <c r="OU226" s="4"/>
      <c r="OV226" s="4"/>
      <c r="OW226" s="4"/>
      <c r="OX226" s="4"/>
      <c r="OY226" s="4"/>
      <c r="OZ226" s="4"/>
      <c r="PA226" s="4"/>
      <c r="PB226" s="4"/>
      <c r="PC226" s="4"/>
      <c r="PD226" s="4"/>
      <c r="PE226" s="4"/>
      <c r="PF226" s="4"/>
      <c r="PG226" s="4"/>
      <c r="PH226" s="4"/>
      <c r="PI226" s="4"/>
      <c r="PJ226" s="4"/>
      <c r="PK226" s="4"/>
      <c r="PL226" s="4"/>
      <c r="PM226" s="4"/>
      <c r="PN226" s="4"/>
      <c r="PO226" s="4"/>
      <c r="PP226" s="4"/>
      <c r="PQ226" s="4"/>
      <c r="PR226" s="4"/>
      <c r="PS226" s="4"/>
      <c r="PT226" s="4"/>
      <c r="PU226" s="4"/>
      <c r="PV226" s="4"/>
      <c r="PW226" s="4"/>
      <c r="PX226" s="4"/>
      <c r="PY226" s="4"/>
      <c r="PZ226" s="4"/>
      <c r="QA226" s="4"/>
      <c r="QB226" s="4"/>
      <c r="QC226" s="4"/>
      <c r="QD226" s="4"/>
      <c r="QE226" s="4"/>
      <c r="QF226" s="4"/>
      <c r="QG226" s="4"/>
      <c r="QH226" s="4"/>
      <c r="QI226" s="4"/>
      <c r="QJ226" s="4"/>
      <c r="QK226" s="4"/>
      <c r="QL226" s="4"/>
      <c r="QM226" s="4"/>
      <c r="QN226" s="4"/>
      <c r="QO226" s="4"/>
      <c r="QP226" s="4"/>
      <c r="QQ226" s="4"/>
      <c r="QR226" s="4"/>
      <c r="QS226" s="4"/>
      <c r="QT226" s="4"/>
      <c r="QU226" s="4"/>
      <c r="QV226" s="4"/>
      <c r="QW226" s="4"/>
      <c r="QX226" s="4"/>
      <c r="QY226" s="4"/>
      <c r="QZ226" s="4"/>
      <c r="RA226" s="4"/>
      <c r="RB226" s="4"/>
      <c r="RC226" s="4"/>
      <c r="RD226" s="4"/>
      <c r="RE226" s="4"/>
      <c r="RF226" s="4"/>
      <c r="RG226" s="4"/>
      <c r="RH226" s="4"/>
      <c r="RI226" s="4"/>
      <c r="RJ226" s="4"/>
      <c r="RK226" s="4"/>
      <c r="RL226" s="4"/>
      <c r="RM226" s="4"/>
      <c r="RN226" s="4"/>
      <c r="RO226" s="4"/>
      <c r="RP226" s="4"/>
      <c r="RQ226" s="4"/>
      <c r="RR226" s="4"/>
      <c r="RS226" s="4"/>
      <c r="RT226" s="4"/>
      <c r="RU226" s="4"/>
      <c r="RV226" s="4"/>
      <c r="RW226" s="4"/>
      <c r="RX226" s="4"/>
      <c r="RY226" s="4"/>
      <c r="RZ226" s="4"/>
      <c r="SA226" s="4"/>
      <c r="SB226" s="4"/>
      <c r="SC226" s="4"/>
      <c r="SD226" s="4"/>
      <c r="SE226" s="4"/>
      <c r="SF226" s="4"/>
      <c r="SG226" s="4"/>
      <c r="SH226" s="4"/>
      <c r="SI226" s="4"/>
      <c r="SJ226" s="4"/>
      <c r="SK226" s="4"/>
      <c r="SL226" s="4"/>
      <c r="SM226" s="4"/>
      <c r="SN226" s="4"/>
      <c r="SO226" s="4"/>
      <c r="SP226" s="4"/>
      <c r="SQ226" s="4"/>
      <c r="SR226" s="4"/>
      <c r="SS226" s="4"/>
      <c r="ST226" s="4"/>
      <c r="SU226" s="4"/>
      <c r="SV226" s="4"/>
      <c r="SW226" s="4"/>
      <c r="SX226" s="4"/>
      <c r="SY226" s="4"/>
      <c r="SZ226" s="4"/>
      <c r="TA226" s="4"/>
      <c r="TB226" s="4"/>
      <c r="TC226" s="4"/>
      <c r="TD226" s="4"/>
      <c r="TE226" s="4"/>
      <c r="TF226" s="4"/>
      <c r="TG226" s="4"/>
      <c r="TH226" s="4"/>
      <c r="TI226" s="4"/>
      <c r="TJ226" s="4"/>
      <c r="TK226" s="4"/>
      <c r="TL226" s="4"/>
      <c r="TM226" s="4"/>
      <c r="TN226" s="4"/>
      <c r="TO226" s="4"/>
      <c r="TP226" s="4"/>
      <c r="TQ226" s="4"/>
      <c r="TR226" s="4"/>
      <c r="TS226" s="4"/>
      <c r="TT226" s="4"/>
      <c r="TU226" s="4"/>
      <c r="TV226" s="4"/>
      <c r="TW226" s="4"/>
      <c r="TX226" s="4"/>
      <c r="TY226" s="4"/>
      <c r="TZ226" s="4"/>
      <c r="UA226" s="4"/>
      <c r="UB226" s="4"/>
      <c r="UC226" s="4"/>
      <c r="UD226" s="4"/>
      <c r="UE226" s="4"/>
      <c r="UF226" s="4"/>
      <c r="UG226" s="4"/>
      <c r="UH226" s="4"/>
      <c r="UI226" s="4"/>
      <c r="UJ226" s="4"/>
      <c r="UK226" s="4"/>
      <c r="UL226" s="4"/>
      <c r="UM226" s="4"/>
      <c r="UN226" s="4"/>
      <c r="UO226" s="4"/>
      <c r="UP226" s="4"/>
      <c r="UQ226" s="4"/>
      <c r="UR226" s="4"/>
      <c r="US226" s="4"/>
      <c r="UT226" s="4"/>
      <c r="UU226" s="4"/>
      <c r="UV226" s="4"/>
      <c r="UW226" s="4"/>
      <c r="UX226" s="4"/>
      <c r="UY226" s="4"/>
      <c r="UZ226" s="4"/>
      <c r="VA226" s="4"/>
      <c r="VB226" s="4"/>
      <c r="VC226" s="4"/>
      <c r="VD226" s="4"/>
      <c r="VE226" s="4"/>
      <c r="VF226" s="4"/>
      <c r="VG226" s="4"/>
      <c r="VH226" s="4"/>
      <c r="VI226" s="4"/>
      <c r="VJ226" s="4"/>
      <c r="VK226" s="4"/>
      <c r="VL226" s="4"/>
      <c r="VM226" s="4"/>
      <c r="VN226" s="4"/>
    </row>
    <row r="227" spans="14:586"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  <c r="IV227" s="4"/>
      <c r="IW227" s="4"/>
      <c r="IX227" s="4"/>
      <c r="IY227" s="4"/>
      <c r="IZ227" s="4"/>
      <c r="JA227" s="4"/>
      <c r="JB227" s="4"/>
      <c r="JC227" s="4"/>
      <c r="JD227" s="4"/>
      <c r="JE227" s="4"/>
      <c r="JF227" s="4"/>
      <c r="JG227" s="4"/>
      <c r="JH227" s="4"/>
      <c r="JI227" s="4"/>
      <c r="JJ227" s="4"/>
      <c r="JK227" s="4"/>
      <c r="JL227" s="4"/>
      <c r="JM227" s="4"/>
      <c r="JN227" s="4"/>
      <c r="JO227" s="4"/>
      <c r="JP227" s="4"/>
      <c r="JQ227" s="4"/>
      <c r="JR227" s="4"/>
      <c r="JS227" s="4"/>
      <c r="JT227" s="4"/>
      <c r="JU227" s="4"/>
      <c r="JV227" s="4"/>
      <c r="JW227" s="4"/>
      <c r="JX227" s="4"/>
      <c r="JY227" s="4"/>
      <c r="JZ227" s="4"/>
      <c r="KA227" s="4"/>
      <c r="KB227" s="4"/>
      <c r="KC227" s="4"/>
      <c r="KD227" s="4"/>
      <c r="KE227" s="4"/>
      <c r="KF227" s="4"/>
      <c r="KG227" s="4"/>
      <c r="KH227" s="4"/>
      <c r="KI227" s="4"/>
      <c r="KJ227" s="4"/>
      <c r="KK227" s="4"/>
      <c r="KL227" s="4"/>
      <c r="KM227" s="4"/>
      <c r="KN227" s="4"/>
      <c r="KO227" s="4"/>
      <c r="KP227" s="4"/>
      <c r="KQ227" s="4"/>
      <c r="KR227" s="4"/>
      <c r="KS227" s="4"/>
      <c r="KT227" s="4"/>
      <c r="KU227" s="4"/>
      <c r="KV227" s="4"/>
      <c r="KW227" s="4"/>
      <c r="KX227" s="4"/>
      <c r="KY227" s="4"/>
      <c r="KZ227" s="4"/>
      <c r="LA227" s="4"/>
      <c r="LB227" s="4"/>
      <c r="LC227" s="4"/>
      <c r="LD227" s="4"/>
      <c r="LE227" s="4"/>
      <c r="LF227" s="4"/>
      <c r="LG227" s="4"/>
      <c r="LH227" s="4"/>
      <c r="LI227" s="4"/>
      <c r="LJ227" s="4"/>
      <c r="LK227" s="4"/>
      <c r="LL227" s="4"/>
      <c r="LM227" s="4"/>
      <c r="LN227" s="4"/>
      <c r="LO227" s="4"/>
      <c r="LP227" s="4"/>
      <c r="LQ227" s="4"/>
      <c r="LR227" s="4"/>
      <c r="LS227" s="4"/>
      <c r="LT227" s="4"/>
      <c r="LU227" s="4"/>
      <c r="LV227" s="4"/>
      <c r="LW227" s="4"/>
      <c r="LX227" s="4"/>
      <c r="LY227" s="4"/>
      <c r="LZ227" s="4"/>
      <c r="MA227" s="4"/>
      <c r="MB227" s="4"/>
      <c r="MC227" s="4"/>
      <c r="MD227" s="4"/>
      <c r="ME227" s="4"/>
      <c r="MF227" s="4"/>
      <c r="MG227" s="4"/>
      <c r="MH227" s="4"/>
      <c r="MI227" s="4"/>
      <c r="MJ227" s="4"/>
      <c r="MK227" s="4"/>
      <c r="ML227" s="4"/>
      <c r="MM227" s="4"/>
      <c r="MN227" s="4"/>
      <c r="MO227" s="4"/>
      <c r="MP227" s="4"/>
      <c r="MQ227" s="4"/>
      <c r="MR227" s="4"/>
      <c r="MS227" s="4"/>
      <c r="MT227" s="4"/>
      <c r="MU227" s="4"/>
      <c r="MV227" s="4"/>
      <c r="MW227" s="4"/>
      <c r="MX227" s="4"/>
      <c r="MY227" s="4"/>
      <c r="MZ227" s="4"/>
      <c r="NA227" s="4"/>
      <c r="NB227" s="4"/>
      <c r="NC227" s="4"/>
      <c r="ND227" s="4"/>
      <c r="NE227" s="4"/>
      <c r="NF227" s="4"/>
      <c r="NG227" s="4"/>
      <c r="NH227" s="4"/>
      <c r="NI227" s="4"/>
      <c r="NJ227" s="4"/>
      <c r="NK227" s="4"/>
      <c r="NL227" s="4"/>
      <c r="NM227" s="4"/>
      <c r="NN227" s="4"/>
      <c r="NO227" s="4"/>
      <c r="NP227" s="4"/>
      <c r="NQ227" s="4"/>
      <c r="NR227" s="4"/>
      <c r="NS227" s="4"/>
      <c r="NT227" s="4"/>
      <c r="NU227" s="4"/>
      <c r="NV227" s="4"/>
      <c r="NW227" s="4"/>
      <c r="NX227" s="4"/>
      <c r="NY227" s="4"/>
      <c r="NZ227" s="4"/>
      <c r="OA227" s="4"/>
      <c r="OB227" s="4"/>
      <c r="OC227" s="4"/>
      <c r="OD227" s="4"/>
      <c r="OE227" s="4"/>
      <c r="OF227" s="4"/>
      <c r="OG227" s="4"/>
      <c r="OH227" s="4"/>
      <c r="OI227" s="4"/>
      <c r="OJ227" s="4"/>
      <c r="OK227" s="4"/>
      <c r="OL227" s="4"/>
      <c r="OM227" s="4"/>
      <c r="ON227" s="4"/>
      <c r="OO227" s="4"/>
      <c r="OP227" s="4"/>
      <c r="OQ227" s="4"/>
      <c r="OR227" s="4"/>
      <c r="OS227" s="4"/>
      <c r="OT227" s="4"/>
      <c r="OU227" s="4"/>
      <c r="OV227" s="4"/>
      <c r="OW227" s="4"/>
      <c r="OX227" s="4"/>
      <c r="OY227" s="4"/>
      <c r="OZ227" s="4"/>
      <c r="PA227" s="4"/>
      <c r="PB227" s="4"/>
      <c r="PC227" s="4"/>
      <c r="PD227" s="4"/>
      <c r="PE227" s="4"/>
      <c r="PF227" s="4"/>
      <c r="PG227" s="4"/>
      <c r="PH227" s="4"/>
      <c r="PI227" s="4"/>
      <c r="PJ227" s="4"/>
      <c r="PK227" s="4"/>
      <c r="PL227" s="4"/>
      <c r="PM227" s="4"/>
      <c r="PN227" s="4"/>
      <c r="PO227" s="4"/>
      <c r="PP227" s="4"/>
      <c r="PQ227" s="4"/>
      <c r="PR227" s="4"/>
      <c r="PS227" s="4"/>
      <c r="PT227" s="4"/>
      <c r="PU227" s="4"/>
      <c r="PV227" s="4"/>
      <c r="PW227" s="4"/>
      <c r="PX227" s="4"/>
      <c r="PY227" s="4"/>
      <c r="PZ227" s="4"/>
      <c r="QA227" s="4"/>
      <c r="QB227" s="4"/>
      <c r="QC227" s="4"/>
      <c r="QD227" s="4"/>
      <c r="QE227" s="4"/>
      <c r="QF227" s="4"/>
      <c r="QG227" s="4"/>
      <c r="QH227" s="4"/>
      <c r="QI227" s="4"/>
      <c r="QJ227" s="4"/>
      <c r="QK227" s="4"/>
      <c r="QL227" s="4"/>
      <c r="QM227" s="4"/>
      <c r="QN227" s="4"/>
      <c r="QO227" s="4"/>
      <c r="QP227" s="4"/>
      <c r="QQ227" s="4"/>
      <c r="QR227" s="4"/>
      <c r="QS227" s="4"/>
      <c r="QT227" s="4"/>
      <c r="QU227" s="4"/>
      <c r="QV227" s="4"/>
      <c r="QW227" s="4"/>
      <c r="QX227" s="4"/>
      <c r="QY227" s="4"/>
      <c r="QZ227" s="4"/>
      <c r="RA227" s="4"/>
      <c r="RB227" s="4"/>
      <c r="RC227" s="4"/>
      <c r="RD227" s="4"/>
      <c r="RE227" s="4"/>
      <c r="RF227" s="4"/>
      <c r="RG227" s="4"/>
      <c r="RH227" s="4"/>
      <c r="RI227" s="4"/>
      <c r="RJ227" s="4"/>
      <c r="RK227" s="4"/>
      <c r="RL227" s="4"/>
      <c r="RM227" s="4"/>
      <c r="RN227" s="4"/>
      <c r="RO227" s="4"/>
      <c r="RP227" s="4"/>
      <c r="RQ227" s="4"/>
      <c r="RR227" s="4"/>
      <c r="RS227" s="4"/>
      <c r="RT227" s="4"/>
      <c r="RU227" s="4"/>
      <c r="RV227" s="4"/>
      <c r="RW227" s="4"/>
      <c r="RX227" s="4"/>
      <c r="RY227" s="4"/>
      <c r="RZ227" s="4"/>
      <c r="SA227" s="4"/>
      <c r="SB227" s="4"/>
      <c r="SC227" s="4"/>
      <c r="SD227" s="4"/>
      <c r="SE227" s="4"/>
      <c r="SF227" s="4"/>
      <c r="SG227" s="4"/>
      <c r="SH227" s="4"/>
      <c r="SI227" s="4"/>
      <c r="SJ227" s="4"/>
      <c r="SK227" s="4"/>
      <c r="SL227" s="4"/>
      <c r="SM227" s="4"/>
      <c r="SN227" s="4"/>
      <c r="SO227" s="4"/>
      <c r="SP227" s="4"/>
      <c r="SQ227" s="4"/>
      <c r="SR227" s="4"/>
      <c r="SS227" s="4"/>
      <c r="ST227" s="4"/>
      <c r="SU227" s="4"/>
      <c r="SV227" s="4"/>
      <c r="SW227" s="4"/>
      <c r="SX227" s="4"/>
      <c r="SY227" s="4"/>
      <c r="SZ227" s="4"/>
      <c r="TA227" s="4"/>
      <c r="TB227" s="4"/>
      <c r="TC227" s="4"/>
      <c r="TD227" s="4"/>
      <c r="TE227" s="4"/>
      <c r="TF227" s="4"/>
      <c r="TG227" s="4"/>
      <c r="TH227" s="4"/>
      <c r="TI227" s="4"/>
      <c r="TJ227" s="4"/>
      <c r="TK227" s="4"/>
      <c r="TL227" s="4"/>
      <c r="TM227" s="4"/>
      <c r="TN227" s="4"/>
      <c r="TO227" s="4"/>
      <c r="TP227" s="4"/>
      <c r="TQ227" s="4"/>
      <c r="TR227" s="4"/>
      <c r="TS227" s="4"/>
      <c r="TT227" s="4"/>
      <c r="TU227" s="4"/>
      <c r="TV227" s="4"/>
      <c r="TW227" s="4"/>
      <c r="TX227" s="4"/>
      <c r="TY227" s="4"/>
      <c r="TZ227" s="4"/>
      <c r="UA227" s="4"/>
      <c r="UB227" s="4"/>
      <c r="UC227" s="4"/>
      <c r="UD227" s="4"/>
      <c r="UE227" s="4"/>
      <c r="UF227" s="4"/>
      <c r="UG227" s="4"/>
      <c r="UH227" s="4"/>
      <c r="UI227" s="4"/>
      <c r="UJ227" s="4"/>
      <c r="UK227" s="4"/>
      <c r="UL227" s="4"/>
      <c r="UM227" s="4"/>
      <c r="UN227" s="4"/>
      <c r="UO227" s="4"/>
      <c r="UP227" s="4"/>
      <c r="UQ227" s="4"/>
      <c r="UR227" s="4"/>
      <c r="US227" s="4"/>
      <c r="UT227" s="4"/>
      <c r="UU227" s="4"/>
      <c r="UV227" s="4"/>
      <c r="UW227" s="4"/>
      <c r="UX227" s="4"/>
      <c r="UY227" s="4"/>
      <c r="UZ227" s="4"/>
      <c r="VA227" s="4"/>
      <c r="VB227" s="4"/>
      <c r="VC227" s="4"/>
      <c r="VD227" s="4"/>
      <c r="VE227" s="4"/>
      <c r="VF227" s="4"/>
      <c r="VG227" s="4"/>
      <c r="VH227" s="4"/>
      <c r="VI227" s="4"/>
      <c r="VJ227" s="4"/>
      <c r="VK227" s="4"/>
      <c r="VL227" s="4"/>
      <c r="VM227" s="4"/>
      <c r="VN227" s="4"/>
    </row>
    <row r="228" spans="14:586"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  <c r="IV228" s="4"/>
      <c r="IW228" s="4"/>
      <c r="IX228" s="4"/>
      <c r="IY228" s="4"/>
      <c r="IZ228" s="4"/>
      <c r="JA228" s="4"/>
      <c r="JB228" s="4"/>
      <c r="JC228" s="4"/>
      <c r="JD228" s="4"/>
      <c r="JE228" s="4"/>
      <c r="JF228" s="4"/>
      <c r="JG228" s="4"/>
      <c r="JH228" s="4"/>
      <c r="JI228" s="4"/>
      <c r="JJ228" s="4"/>
      <c r="JK228" s="4"/>
      <c r="JL228" s="4"/>
      <c r="JM228" s="4"/>
      <c r="JN228" s="4"/>
      <c r="JO228" s="4"/>
      <c r="JP228" s="4"/>
      <c r="JQ228" s="4"/>
      <c r="JR228" s="4"/>
      <c r="JS228" s="4"/>
      <c r="JT228" s="4"/>
      <c r="JU228" s="4"/>
      <c r="JV228" s="4"/>
      <c r="JW228" s="4"/>
      <c r="JX228" s="4"/>
      <c r="JY228" s="4"/>
      <c r="JZ228" s="4"/>
      <c r="KA228" s="4"/>
      <c r="KB228" s="4"/>
      <c r="KC228" s="4"/>
      <c r="KD228" s="4"/>
      <c r="KE228" s="4"/>
      <c r="KF228" s="4"/>
      <c r="KG228" s="4"/>
      <c r="KH228" s="4"/>
      <c r="KI228" s="4"/>
      <c r="KJ228" s="4"/>
      <c r="KK228" s="4"/>
      <c r="KL228" s="4"/>
      <c r="KM228" s="4"/>
      <c r="KN228" s="4"/>
      <c r="KO228" s="4"/>
      <c r="KP228" s="4"/>
      <c r="KQ228" s="4"/>
      <c r="KR228" s="4"/>
      <c r="KS228" s="4"/>
      <c r="KT228" s="4"/>
      <c r="KU228" s="4"/>
      <c r="KV228" s="4"/>
      <c r="KW228" s="4"/>
      <c r="KX228" s="4"/>
      <c r="KY228" s="4"/>
      <c r="KZ228" s="4"/>
      <c r="LA228" s="4"/>
      <c r="LB228" s="4"/>
      <c r="LC228" s="4"/>
      <c r="LD228" s="4"/>
      <c r="LE228" s="4"/>
      <c r="LF228" s="4"/>
      <c r="LG228" s="4"/>
      <c r="LH228" s="4"/>
      <c r="LI228" s="4"/>
      <c r="LJ228" s="4"/>
      <c r="LK228" s="4"/>
      <c r="LL228" s="4"/>
      <c r="LM228" s="4"/>
      <c r="LN228" s="4"/>
      <c r="LO228" s="4"/>
      <c r="LP228" s="4"/>
      <c r="LQ228" s="4"/>
      <c r="LR228" s="4"/>
      <c r="LS228" s="4"/>
      <c r="LT228" s="4"/>
      <c r="LU228" s="4"/>
      <c r="LV228" s="4"/>
      <c r="LW228" s="4"/>
      <c r="LX228" s="4"/>
      <c r="LY228" s="4"/>
      <c r="LZ228" s="4"/>
      <c r="MA228" s="4"/>
      <c r="MB228" s="4"/>
      <c r="MC228" s="4"/>
      <c r="MD228" s="4"/>
      <c r="ME228" s="4"/>
      <c r="MF228" s="4"/>
      <c r="MG228" s="4"/>
      <c r="MH228" s="4"/>
      <c r="MI228" s="4"/>
      <c r="MJ228" s="4"/>
      <c r="MK228" s="4"/>
      <c r="ML228" s="4"/>
      <c r="MM228" s="4"/>
      <c r="MN228" s="4"/>
      <c r="MO228" s="4"/>
      <c r="MP228" s="4"/>
      <c r="MQ228" s="4"/>
      <c r="MR228" s="4"/>
      <c r="MS228" s="4"/>
      <c r="MT228" s="4"/>
      <c r="MU228" s="4"/>
      <c r="MV228" s="4"/>
      <c r="MW228" s="4"/>
      <c r="MX228" s="4"/>
      <c r="MY228" s="4"/>
      <c r="MZ228" s="4"/>
      <c r="NA228" s="4"/>
      <c r="NB228" s="4"/>
      <c r="NC228" s="4"/>
      <c r="ND228" s="4"/>
      <c r="NE228" s="4"/>
      <c r="NF228" s="4"/>
      <c r="NG228" s="4"/>
      <c r="NH228" s="4"/>
      <c r="NI228" s="4"/>
      <c r="NJ228" s="4"/>
      <c r="NK228" s="4"/>
      <c r="NL228" s="4"/>
      <c r="NM228" s="4"/>
      <c r="NN228" s="4"/>
      <c r="NO228" s="4"/>
      <c r="NP228" s="4"/>
      <c r="NQ228" s="4"/>
      <c r="NR228" s="4"/>
      <c r="NS228" s="4"/>
      <c r="NT228" s="4"/>
      <c r="NU228" s="4"/>
      <c r="NV228" s="4"/>
      <c r="NW228" s="4"/>
      <c r="NX228" s="4"/>
      <c r="NY228" s="4"/>
      <c r="NZ228" s="4"/>
      <c r="OA228" s="4"/>
      <c r="OB228" s="4"/>
      <c r="OC228" s="4"/>
      <c r="OD228" s="4"/>
      <c r="OE228" s="4"/>
      <c r="OF228" s="4"/>
      <c r="OG228" s="4"/>
      <c r="OH228" s="4"/>
      <c r="OI228" s="4"/>
      <c r="OJ228" s="4"/>
      <c r="OK228" s="4"/>
      <c r="OL228" s="4"/>
      <c r="OM228" s="4"/>
      <c r="ON228" s="4"/>
      <c r="OO228" s="4"/>
      <c r="OP228" s="4"/>
      <c r="OQ228" s="4"/>
      <c r="OR228" s="4"/>
      <c r="OS228" s="4"/>
      <c r="OT228" s="4"/>
      <c r="OU228" s="4"/>
      <c r="OV228" s="4"/>
      <c r="OW228" s="4"/>
      <c r="OX228" s="4"/>
      <c r="OY228" s="4"/>
      <c r="OZ228" s="4"/>
      <c r="PA228" s="4"/>
      <c r="PB228" s="4"/>
      <c r="PC228" s="4"/>
      <c r="PD228" s="4"/>
      <c r="PE228" s="4"/>
      <c r="PF228" s="4"/>
      <c r="PG228" s="4"/>
      <c r="PH228" s="4"/>
      <c r="PI228" s="4"/>
      <c r="PJ228" s="4"/>
      <c r="PK228" s="4"/>
      <c r="PL228" s="4"/>
      <c r="PM228" s="4"/>
      <c r="PN228" s="4"/>
      <c r="PO228" s="4"/>
      <c r="PP228" s="4"/>
      <c r="PQ228" s="4"/>
      <c r="PR228" s="4"/>
      <c r="PS228" s="4"/>
      <c r="PT228" s="4"/>
      <c r="PU228" s="4"/>
      <c r="PV228" s="4"/>
      <c r="PW228" s="4"/>
      <c r="PX228" s="4"/>
      <c r="PY228" s="4"/>
      <c r="PZ228" s="4"/>
      <c r="QA228" s="4"/>
      <c r="QB228" s="4"/>
      <c r="QC228" s="4"/>
      <c r="QD228" s="4"/>
      <c r="QE228" s="4"/>
      <c r="QF228" s="4"/>
      <c r="QG228" s="4"/>
      <c r="QH228" s="4"/>
      <c r="QI228" s="4"/>
      <c r="QJ228" s="4"/>
      <c r="QK228" s="4"/>
      <c r="QL228" s="4"/>
      <c r="QM228" s="4"/>
      <c r="QN228" s="4"/>
      <c r="QO228" s="4"/>
      <c r="QP228" s="4"/>
      <c r="QQ228" s="4"/>
      <c r="QR228" s="4"/>
      <c r="QS228" s="4"/>
      <c r="QT228" s="4"/>
      <c r="QU228" s="4"/>
      <c r="QV228" s="4"/>
      <c r="QW228" s="4"/>
      <c r="QX228" s="4"/>
      <c r="QY228" s="4"/>
      <c r="QZ228" s="4"/>
      <c r="RA228" s="4"/>
      <c r="RB228" s="4"/>
      <c r="RC228" s="4"/>
      <c r="RD228" s="4"/>
      <c r="RE228" s="4"/>
      <c r="RF228" s="4"/>
      <c r="RG228" s="4"/>
      <c r="RH228" s="4"/>
      <c r="RI228" s="4"/>
      <c r="RJ228" s="4"/>
      <c r="RK228" s="4"/>
      <c r="RL228" s="4"/>
      <c r="RM228" s="4"/>
      <c r="RN228" s="4"/>
      <c r="RO228" s="4"/>
      <c r="RP228" s="4"/>
      <c r="RQ228" s="4"/>
      <c r="RR228" s="4"/>
      <c r="RS228" s="4"/>
      <c r="RT228" s="4"/>
      <c r="RU228" s="4"/>
      <c r="RV228" s="4"/>
      <c r="RW228" s="4"/>
      <c r="RX228" s="4"/>
      <c r="RY228" s="4"/>
      <c r="RZ228" s="4"/>
      <c r="SA228" s="4"/>
      <c r="SB228" s="4"/>
      <c r="SC228" s="4"/>
      <c r="SD228" s="4"/>
      <c r="SE228" s="4"/>
      <c r="SF228" s="4"/>
      <c r="SG228" s="4"/>
      <c r="SH228" s="4"/>
      <c r="SI228" s="4"/>
      <c r="SJ228" s="4"/>
      <c r="SK228" s="4"/>
      <c r="SL228" s="4"/>
      <c r="SM228" s="4"/>
      <c r="SN228" s="4"/>
      <c r="SO228" s="4"/>
      <c r="SP228" s="4"/>
      <c r="SQ228" s="4"/>
      <c r="SR228" s="4"/>
      <c r="SS228" s="4"/>
      <c r="ST228" s="4"/>
      <c r="SU228" s="4"/>
      <c r="SV228" s="4"/>
      <c r="SW228" s="4"/>
      <c r="SX228" s="4"/>
      <c r="SY228" s="4"/>
      <c r="SZ228" s="4"/>
      <c r="TA228" s="4"/>
      <c r="TB228" s="4"/>
      <c r="TC228" s="4"/>
      <c r="TD228" s="4"/>
      <c r="TE228" s="4"/>
      <c r="TF228" s="4"/>
      <c r="TG228" s="4"/>
      <c r="TH228" s="4"/>
      <c r="TI228" s="4"/>
      <c r="TJ228" s="4"/>
      <c r="TK228" s="4"/>
      <c r="TL228" s="4"/>
      <c r="TM228" s="4"/>
      <c r="TN228" s="4"/>
      <c r="TO228" s="4"/>
      <c r="TP228" s="4"/>
      <c r="TQ228" s="4"/>
      <c r="TR228" s="4"/>
      <c r="TS228" s="4"/>
      <c r="TT228" s="4"/>
      <c r="TU228" s="4"/>
      <c r="TV228" s="4"/>
      <c r="TW228" s="4"/>
      <c r="TX228" s="4"/>
      <c r="TY228" s="4"/>
      <c r="TZ228" s="4"/>
      <c r="UA228" s="4"/>
      <c r="UB228" s="4"/>
      <c r="UC228" s="4"/>
      <c r="UD228" s="4"/>
      <c r="UE228" s="4"/>
      <c r="UF228" s="4"/>
      <c r="UG228" s="4"/>
      <c r="UH228" s="4"/>
      <c r="UI228" s="4"/>
      <c r="UJ228" s="4"/>
      <c r="UK228" s="4"/>
      <c r="UL228" s="4"/>
      <c r="UM228" s="4"/>
      <c r="UN228" s="4"/>
      <c r="UO228" s="4"/>
      <c r="UP228" s="4"/>
      <c r="UQ228" s="4"/>
      <c r="UR228" s="4"/>
      <c r="US228" s="4"/>
      <c r="UT228" s="4"/>
      <c r="UU228" s="4"/>
      <c r="UV228" s="4"/>
      <c r="UW228" s="4"/>
      <c r="UX228" s="4"/>
      <c r="UY228" s="4"/>
      <c r="UZ228" s="4"/>
      <c r="VA228" s="4"/>
      <c r="VB228" s="4"/>
      <c r="VC228" s="4"/>
      <c r="VD228" s="4"/>
      <c r="VE228" s="4"/>
      <c r="VF228" s="4"/>
      <c r="VG228" s="4"/>
      <c r="VH228" s="4"/>
      <c r="VI228" s="4"/>
      <c r="VJ228" s="4"/>
      <c r="VK228" s="4"/>
      <c r="VL228" s="4"/>
      <c r="VM228" s="4"/>
      <c r="VN228" s="4"/>
    </row>
    <row r="229" spans="14:586"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  <c r="IV229" s="4"/>
      <c r="IW229" s="4"/>
      <c r="IX229" s="4"/>
      <c r="IY229" s="4"/>
      <c r="IZ229" s="4"/>
      <c r="JA229" s="4"/>
      <c r="JB229" s="4"/>
      <c r="JC229" s="4"/>
      <c r="JD229" s="4"/>
      <c r="JE229" s="4"/>
      <c r="JF229" s="4"/>
      <c r="JG229" s="4"/>
      <c r="JH229" s="4"/>
      <c r="JI229" s="4"/>
      <c r="JJ229" s="4"/>
      <c r="JK229" s="4"/>
      <c r="JL229" s="4"/>
      <c r="JM229" s="4"/>
      <c r="JN229" s="4"/>
      <c r="JO229" s="4"/>
      <c r="JP229" s="4"/>
      <c r="JQ229" s="4"/>
      <c r="JR229" s="4"/>
      <c r="JS229" s="4"/>
      <c r="JT229" s="4"/>
      <c r="JU229" s="4"/>
      <c r="JV229" s="4"/>
      <c r="JW229" s="4"/>
      <c r="JX229" s="4"/>
      <c r="JY229" s="4"/>
      <c r="JZ229" s="4"/>
      <c r="KA229" s="4"/>
      <c r="KB229" s="4"/>
      <c r="KC229" s="4"/>
      <c r="KD229" s="4"/>
      <c r="KE229" s="4"/>
      <c r="KF229" s="4"/>
      <c r="KG229" s="4"/>
      <c r="KH229" s="4"/>
      <c r="KI229" s="4"/>
      <c r="KJ229" s="4"/>
      <c r="KK229" s="4"/>
      <c r="KL229" s="4"/>
      <c r="KM229" s="4"/>
      <c r="KN229" s="4"/>
      <c r="KO229" s="4"/>
      <c r="KP229" s="4"/>
      <c r="KQ229" s="4"/>
      <c r="KR229" s="4"/>
      <c r="KS229" s="4"/>
      <c r="KT229" s="4"/>
      <c r="KU229" s="4"/>
      <c r="KV229" s="4"/>
      <c r="KW229" s="4"/>
      <c r="KX229" s="4"/>
      <c r="KY229" s="4"/>
      <c r="KZ229" s="4"/>
      <c r="LA229" s="4"/>
      <c r="LB229" s="4"/>
      <c r="LC229" s="4"/>
      <c r="LD229" s="4"/>
      <c r="LE229" s="4"/>
      <c r="LF229" s="4"/>
      <c r="LG229" s="4"/>
      <c r="LH229" s="4"/>
      <c r="LI229" s="4"/>
      <c r="LJ229" s="4"/>
      <c r="LK229" s="4"/>
      <c r="LL229" s="4"/>
      <c r="LM229" s="4"/>
      <c r="LN229" s="4"/>
      <c r="LO229" s="4"/>
      <c r="LP229" s="4"/>
      <c r="LQ229" s="4"/>
      <c r="LR229" s="4"/>
      <c r="LS229" s="4"/>
      <c r="LT229" s="4"/>
      <c r="LU229" s="4"/>
      <c r="LV229" s="4"/>
      <c r="LW229" s="4"/>
      <c r="LX229" s="4"/>
      <c r="LY229" s="4"/>
      <c r="LZ229" s="4"/>
      <c r="MA229" s="4"/>
      <c r="MB229" s="4"/>
      <c r="MC229" s="4"/>
      <c r="MD229" s="4"/>
      <c r="ME229" s="4"/>
      <c r="MF229" s="4"/>
      <c r="MG229" s="4"/>
      <c r="MH229" s="4"/>
      <c r="MI229" s="4"/>
      <c r="MJ229" s="4"/>
      <c r="MK229" s="4"/>
      <c r="ML229" s="4"/>
      <c r="MM229" s="4"/>
      <c r="MN229" s="4"/>
      <c r="MO229" s="4"/>
      <c r="MP229" s="4"/>
      <c r="MQ229" s="4"/>
      <c r="MR229" s="4"/>
      <c r="MS229" s="4"/>
      <c r="MT229" s="4"/>
      <c r="MU229" s="4"/>
      <c r="MV229" s="4"/>
      <c r="MW229" s="4"/>
      <c r="MX229" s="4"/>
      <c r="MY229" s="4"/>
      <c r="MZ229" s="4"/>
      <c r="NA229" s="4"/>
      <c r="NB229" s="4"/>
      <c r="NC229" s="4"/>
      <c r="ND229" s="4"/>
      <c r="NE229" s="4"/>
      <c r="NF229" s="4"/>
      <c r="NG229" s="4"/>
      <c r="NH229" s="4"/>
      <c r="NI229" s="4"/>
      <c r="NJ229" s="4"/>
      <c r="NK229" s="4"/>
      <c r="NL229" s="4"/>
      <c r="NM229" s="4"/>
      <c r="NN229" s="4"/>
      <c r="NO229" s="4"/>
      <c r="NP229" s="4"/>
      <c r="NQ229" s="4"/>
      <c r="NR229" s="4"/>
      <c r="NS229" s="4"/>
      <c r="NT229" s="4"/>
      <c r="NU229" s="4"/>
      <c r="NV229" s="4"/>
      <c r="NW229" s="4"/>
      <c r="NX229" s="4"/>
      <c r="NY229" s="4"/>
      <c r="NZ229" s="4"/>
      <c r="OA229" s="4"/>
      <c r="OB229" s="4"/>
      <c r="OC229" s="4"/>
      <c r="OD229" s="4"/>
      <c r="OE229" s="4"/>
      <c r="OF229" s="4"/>
      <c r="OG229" s="4"/>
      <c r="OH229" s="4"/>
      <c r="OI229" s="4"/>
      <c r="OJ229" s="4"/>
      <c r="OK229" s="4"/>
      <c r="OL229" s="4"/>
      <c r="OM229" s="4"/>
      <c r="ON229" s="4"/>
      <c r="OO229" s="4"/>
      <c r="OP229" s="4"/>
      <c r="OQ229" s="4"/>
      <c r="OR229" s="4"/>
      <c r="OS229" s="4"/>
      <c r="OT229" s="4"/>
      <c r="OU229" s="4"/>
      <c r="OV229" s="4"/>
      <c r="OW229" s="4"/>
      <c r="OX229" s="4"/>
      <c r="OY229" s="4"/>
      <c r="OZ229" s="4"/>
      <c r="PA229" s="4"/>
      <c r="PB229" s="4"/>
      <c r="PC229" s="4"/>
      <c r="PD229" s="4"/>
      <c r="PE229" s="4"/>
      <c r="PF229" s="4"/>
      <c r="PG229" s="4"/>
      <c r="PH229" s="4"/>
      <c r="PI229" s="4"/>
      <c r="PJ229" s="4"/>
      <c r="PK229" s="4"/>
      <c r="PL229" s="4"/>
      <c r="PM229" s="4"/>
      <c r="PN229" s="4"/>
      <c r="PO229" s="4"/>
      <c r="PP229" s="4"/>
      <c r="PQ229" s="4"/>
      <c r="PR229" s="4"/>
      <c r="PS229" s="4"/>
      <c r="PT229" s="4"/>
      <c r="PU229" s="4"/>
      <c r="PV229" s="4"/>
      <c r="PW229" s="4"/>
      <c r="PX229" s="4"/>
      <c r="PY229" s="4"/>
      <c r="PZ229" s="4"/>
      <c r="QA229" s="4"/>
      <c r="QB229" s="4"/>
      <c r="QC229" s="4"/>
      <c r="QD229" s="4"/>
      <c r="QE229" s="4"/>
      <c r="QF229" s="4"/>
      <c r="QG229" s="4"/>
      <c r="QH229" s="4"/>
      <c r="QI229" s="4"/>
      <c r="QJ229" s="4"/>
      <c r="QK229" s="4"/>
      <c r="QL229" s="4"/>
      <c r="QM229" s="4"/>
      <c r="QN229" s="4"/>
      <c r="QO229" s="4"/>
      <c r="QP229" s="4"/>
      <c r="QQ229" s="4"/>
      <c r="QR229" s="4"/>
      <c r="QS229" s="4"/>
      <c r="QT229" s="4"/>
      <c r="QU229" s="4"/>
      <c r="QV229" s="4"/>
      <c r="QW229" s="4"/>
      <c r="QX229" s="4"/>
      <c r="QY229" s="4"/>
      <c r="QZ229" s="4"/>
      <c r="RA229" s="4"/>
      <c r="RB229" s="4"/>
      <c r="RC229" s="4"/>
      <c r="RD229" s="4"/>
      <c r="RE229" s="4"/>
      <c r="RF229" s="4"/>
      <c r="RG229" s="4"/>
      <c r="RH229" s="4"/>
      <c r="RI229" s="4"/>
      <c r="RJ229" s="4"/>
      <c r="RK229" s="4"/>
      <c r="RL229" s="4"/>
      <c r="RM229" s="4"/>
      <c r="RN229" s="4"/>
      <c r="RO229" s="4"/>
      <c r="RP229" s="4"/>
      <c r="RQ229" s="4"/>
      <c r="RR229" s="4"/>
      <c r="RS229" s="4"/>
      <c r="RT229" s="4"/>
      <c r="RU229" s="4"/>
      <c r="RV229" s="4"/>
      <c r="RW229" s="4"/>
      <c r="RX229" s="4"/>
      <c r="RY229" s="4"/>
      <c r="RZ229" s="4"/>
      <c r="SA229" s="4"/>
      <c r="SB229" s="4"/>
      <c r="SC229" s="4"/>
      <c r="SD229" s="4"/>
      <c r="SE229" s="4"/>
      <c r="SF229" s="4"/>
      <c r="SG229" s="4"/>
      <c r="SH229" s="4"/>
      <c r="SI229" s="4"/>
      <c r="SJ229" s="4"/>
      <c r="SK229" s="4"/>
      <c r="SL229" s="4"/>
      <c r="SM229" s="4"/>
      <c r="SN229" s="4"/>
      <c r="SO229" s="4"/>
      <c r="SP229" s="4"/>
      <c r="SQ229" s="4"/>
      <c r="SR229" s="4"/>
      <c r="SS229" s="4"/>
      <c r="ST229" s="4"/>
      <c r="SU229" s="4"/>
      <c r="SV229" s="4"/>
      <c r="SW229" s="4"/>
      <c r="SX229" s="4"/>
      <c r="SY229" s="4"/>
      <c r="SZ229" s="4"/>
      <c r="TA229" s="4"/>
      <c r="TB229" s="4"/>
      <c r="TC229" s="4"/>
      <c r="TD229" s="4"/>
      <c r="TE229" s="4"/>
      <c r="TF229" s="4"/>
      <c r="TG229" s="4"/>
      <c r="TH229" s="4"/>
      <c r="TI229" s="4"/>
      <c r="TJ229" s="4"/>
      <c r="TK229" s="4"/>
      <c r="TL229" s="4"/>
      <c r="TM229" s="4"/>
      <c r="TN229" s="4"/>
      <c r="TO229" s="4"/>
      <c r="TP229" s="4"/>
      <c r="TQ229" s="4"/>
      <c r="TR229" s="4"/>
      <c r="TS229" s="4"/>
      <c r="TT229" s="4"/>
      <c r="TU229" s="4"/>
      <c r="TV229" s="4"/>
      <c r="TW229" s="4"/>
      <c r="TX229" s="4"/>
      <c r="TY229" s="4"/>
      <c r="TZ229" s="4"/>
      <c r="UA229" s="4"/>
      <c r="UB229" s="4"/>
      <c r="UC229" s="4"/>
      <c r="UD229" s="4"/>
      <c r="UE229" s="4"/>
      <c r="UF229" s="4"/>
      <c r="UG229" s="4"/>
      <c r="UH229" s="4"/>
      <c r="UI229" s="4"/>
      <c r="UJ229" s="4"/>
      <c r="UK229" s="4"/>
      <c r="UL229" s="4"/>
      <c r="UM229" s="4"/>
      <c r="UN229" s="4"/>
      <c r="UO229" s="4"/>
      <c r="UP229" s="4"/>
      <c r="UQ229" s="4"/>
      <c r="UR229" s="4"/>
      <c r="US229" s="4"/>
      <c r="UT229" s="4"/>
      <c r="UU229" s="4"/>
      <c r="UV229" s="4"/>
      <c r="UW229" s="4"/>
      <c r="UX229" s="4"/>
      <c r="UY229" s="4"/>
      <c r="UZ229" s="4"/>
      <c r="VA229" s="4"/>
      <c r="VB229" s="4"/>
      <c r="VC229" s="4"/>
      <c r="VD229" s="4"/>
      <c r="VE229" s="4"/>
      <c r="VF229" s="4"/>
      <c r="VG229" s="4"/>
      <c r="VH229" s="4"/>
      <c r="VI229" s="4"/>
      <c r="VJ229" s="4"/>
      <c r="VK229" s="4"/>
      <c r="VL229" s="4"/>
      <c r="VM229" s="4"/>
      <c r="VN229" s="4"/>
    </row>
    <row r="230" spans="14:586"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  <c r="IV230" s="4"/>
      <c r="IW230" s="4"/>
      <c r="IX230" s="4"/>
      <c r="IY230" s="4"/>
      <c r="IZ230" s="4"/>
      <c r="JA230" s="4"/>
      <c r="JB230" s="4"/>
      <c r="JC230" s="4"/>
      <c r="JD230" s="4"/>
      <c r="JE230" s="4"/>
      <c r="JF230" s="4"/>
      <c r="JG230" s="4"/>
      <c r="JH230" s="4"/>
      <c r="JI230" s="4"/>
      <c r="JJ230" s="4"/>
      <c r="JK230" s="4"/>
      <c r="JL230" s="4"/>
      <c r="JM230" s="4"/>
      <c r="JN230" s="4"/>
      <c r="JO230" s="4"/>
      <c r="JP230" s="4"/>
      <c r="JQ230" s="4"/>
      <c r="JR230" s="4"/>
      <c r="JS230" s="4"/>
      <c r="JT230" s="4"/>
      <c r="JU230" s="4"/>
      <c r="JV230" s="4"/>
      <c r="JW230" s="4"/>
      <c r="JX230" s="4"/>
      <c r="JY230" s="4"/>
      <c r="JZ230" s="4"/>
      <c r="KA230" s="4"/>
      <c r="KB230" s="4"/>
      <c r="KC230" s="4"/>
      <c r="KD230" s="4"/>
      <c r="KE230" s="4"/>
      <c r="KF230" s="4"/>
      <c r="KG230" s="4"/>
      <c r="KH230" s="4"/>
      <c r="KI230" s="4"/>
      <c r="KJ230" s="4"/>
      <c r="KK230" s="4"/>
      <c r="KL230" s="4"/>
      <c r="KM230" s="4"/>
      <c r="KN230" s="4"/>
      <c r="KO230" s="4"/>
      <c r="KP230" s="4"/>
      <c r="KQ230" s="4"/>
      <c r="KR230" s="4"/>
      <c r="KS230" s="4"/>
      <c r="KT230" s="4"/>
      <c r="KU230" s="4"/>
      <c r="KV230" s="4"/>
      <c r="KW230" s="4"/>
      <c r="KX230" s="4"/>
      <c r="KY230" s="4"/>
      <c r="KZ230" s="4"/>
      <c r="LA230" s="4"/>
      <c r="LB230" s="4"/>
      <c r="LC230" s="4"/>
      <c r="LD230" s="4"/>
      <c r="LE230" s="4"/>
      <c r="LF230" s="4"/>
      <c r="LG230" s="4"/>
      <c r="LH230" s="4"/>
      <c r="LI230" s="4"/>
      <c r="LJ230" s="4"/>
      <c r="LK230" s="4"/>
      <c r="LL230" s="4"/>
      <c r="LM230" s="4"/>
      <c r="LN230" s="4"/>
      <c r="LO230" s="4"/>
      <c r="LP230" s="4"/>
      <c r="LQ230" s="4"/>
      <c r="LR230" s="4"/>
      <c r="LS230" s="4"/>
      <c r="LT230" s="4"/>
      <c r="LU230" s="4"/>
      <c r="LV230" s="4"/>
      <c r="LW230" s="4"/>
      <c r="LX230" s="4"/>
      <c r="LY230" s="4"/>
      <c r="LZ230" s="4"/>
      <c r="MA230" s="4"/>
      <c r="MB230" s="4"/>
      <c r="MC230" s="4"/>
      <c r="MD230" s="4"/>
      <c r="ME230" s="4"/>
      <c r="MF230" s="4"/>
      <c r="MG230" s="4"/>
      <c r="MH230" s="4"/>
      <c r="MI230" s="4"/>
      <c r="MJ230" s="4"/>
      <c r="MK230" s="4"/>
      <c r="ML230" s="4"/>
      <c r="MM230" s="4"/>
      <c r="MN230" s="4"/>
      <c r="MO230" s="4"/>
      <c r="MP230" s="4"/>
      <c r="MQ230" s="4"/>
      <c r="MR230" s="4"/>
      <c r="MS230" s="4"/>
      <c r="MT230" s="4"/>
      <c r="MU230" s="4"/>
      <c r="MV230" s="4"/>
      <c r="MW230" s="4"/>
      <c r="MX230" s="4"/>
      <c r="MY230" s="4"/>
      <c r="MZ230" s="4"/>
      <c r="NA230" s="4"/>
      <c r="NB230" s="4"/>
      <c r="NC230" s="4"/>
      <c r="ND230" s="4"/>
      <c r="NE230" s="4"/>
      <c r="NF230" s="4"/>
      <c r="NG230" s="4"/>
      <c r="NH230" s="4"/>
      <c r="NI230" s="4"/>
      <c r="NJ230" s="4"/>
      <c r="NK230" s="4"/>
      <c r="NL230" s="4"/>
      <c r="NM230" s="4"/>
      <c r="NN230" s="4"/>
      <c r="NO230" s="4"/>
      <c r="NP230" s="4"/>
      <c r="NQ230" s="4"/>
      <c r="NR230" s="4"/>
      <c r="NS230" s="4"/>
      <c r="NT230" s="4"/>
      <c r="NU230" s="4"/>
      <c r="NV230" s="4"/>
      <c r="NW230" s="4"/>
      <c r="NX230" s="4"/>
      <c r="NY230" s="4"/>
      <c r="NZ230" s="4"/>
      <c r="OA230" s="4"/>
      <c r="OB230" s="4"/>
      <c r="OC230" s="4"/>
      <c r="OD230" s="4"/>
      <c r="OE230" s="4"/>
      <c r="OF230" s="4"/>
      <c r="OG230" s="4"/>
      <c r="OH230" s="4"/>
      <c r="OI230" s="4"/>
      <c r="OJ230" s="4"/>
      <c r="OK230" s="4"/>
      <c r="OL230" s="4"/>
      <c r="OM230" s="4"/>
      <c r="ON230" s="4"/>
      <c r="OO230" s="4"/>
      <c r="OP230" s="4"/>
      <c r="OQ230" s="4"/>
      <c r="OR230" s="4"/>
      <c r="OS230" s="4"/>
      <c r="OT230" s="4"/>
      <c r="OU230" s="4"/>
      <c r="OV230" s="4"/>
      <c r="OW230" s="4"/>
      <c r="OX230" s="4"/>
      <c r="OY230" s="4"/>
      <c r="OZ230" s="4"/>
      <c r="PA230" s="4"/>
      <c r="PB230" s="4"/>
      <c r="PC230" s="4"/>
      <c r="PD230" s="4"/>
      <c r="PE230" s="4"/>
      <c r="PF230" s="4"/>
      <c r="PG230" s="4"/>
      <c r="PH230" s="4"/>
      <c r="PI230" s="4"/>
      <c r="PJ230" s="4"/>
      <c r="PK230" s="4"/>
      <c r="PL230" s="4"/>
      <c r="PM230" s="4"/>
      <c r="PN230" s="4"/>
      <c r="PO230" s="4"/>
      <c r="PP230" s="4"/>
      <c r="PQ230" s="4"/>
      <c r="PR230" s="4"/>
      <c r="PS230" s="4"/>
      <c r="PT230" s="4"/>
      <c r="PU230" s="4"/>
      <c r="PV230" s="4"/>
      <c r="PW230" s="4"/>
      <c r="PX230" s="4"/>
      <c r="PY230" s="4"/>
      <c r="PZ230" s="4"/>
      <c r="QA230" s="4"/>
      <c r="QB230" s="4"/>
      <c r="QC230" s="4"/>
      <c r="QD230" s="4"/>
      <c r="QE230" s="4"/>
      <c r="QF230" s="4"/>
      <c r="QG230" s="4"/>
      <c r="QH230" s="4"/>
      <c r="QI230" s="4"/>
      <c r="QJ230" s="4"/>
      <c r="QK230" s="4"/>
      <c r="QL230" s="4"/>
      <c r="QM230" s="4"/>
      <c r="QN230" s="4"/>
      <c r="QO230" s="4"/>
      <c r="QP230" s="4"/>
      <c r="QQ230" s="4"/>
      <c r="QR230" s="4"/>
      <c r="QS230" s="4"/>
      <c r="QT230" s="4"/>
      <c r="QU230" s="4"/>
      <c r="QV230" s="4"/>
      <c r="QW230" s="4"/>
      <c r="QX230" s="4"/>
      <c r="QY230" s="4"/>
      <c r="QZ230" s="4"/>
      <c r="RA230" s="4"/>
      <c r="RB230" s="4"/>
      <c r="RC230" s="4"/>
      <c r="RD230" s="4"/>
      <c r="RE230" s="4"/>
      <c r="RF230" s="4"/>
      <c r="RG230" s="4"/>
      <c r="RH230" s="4"/>
      <c r="RI230" s="4"/>
      <c r="RJ230" s="4"/>
      <c r="RK230" s="4"/>
      <c r="RL230" s="4"/>
      <c r="RM230" s="4"/>
      <c r="RN230" s="4"/>
      <c r="RO230" s="4"/>
      <c r="RP230" s="4"/>
      <c r="RQ230" s="4"/>
      <c r="RR230" s="4"/>
      <c r="RS230" s="4"/>
      <c r="RT230" s="4"/>
      <c r="RU230" s="4"/>
      <c r="RV230" s="4"/>
      <c r="RW230" s="4"/>
      <c r="RX230" s="4"/>
      <c r="RY230" s="4"/>
      <c r="RZ230" s="4"/>
      <c r="SA230" s="4"/>
      <c r="SB230" s="4"/>
      <c r="SC230" s="4"/>
      <c r="SD230" s="4"/>
      <c r="SE230" s="4"/>
      <c r="SF230" s="4"/>
      <c r="SG230" s="4"/>
      <c r="SH230" s="4"/>
      <c r="SI230" s="4"/>
      <c r="SJ230" s="4"/>
      <c r="SK230" s="4"/>
      <c r="SL230" s="4"/>
      <c r="SM230" s="4"/>
      <c r="SN230" s="4"/>
      <c r="SO230" s="4"/>
      <c r="SP230" s="4"/>
      <c r="SQ230" s="4"/>
      <c r="SR230" s="4"/>
      <c r="SS230" s="4"/>
      <c r="ST230" s="4"/>
      <c r="SU230" s="4"/>
      <c r="SV230" s="4"/>
      <c r="SW230" s="4"/>
      <c r="SX230" s="4"/>
      <c r="SY230" s="4"/>
      <c r="SZ230" s="4"/>
      <c r="TA230" s="4"/>
      <c r="TB230" s="4"/>
      <c r="TC230" s="4"/>
      <c r="TD230" s="4"/>
      <c r="TE230" s="4"/>
      <c r="TF230" s="4"/>
      <c r="TG230" s="4"/>
      <c r="TH230" s="4"/>
      <c r="TI230" s="4"/>
      <c r="TJ230" s="4"/>
      <c r="TK230" s="4"/>
      <c r="TL230" s="4"/>
      <c r="TM230" s="4"/>
      <c r="TN230" s="4"/>
      <c r="TO230" s="4"/>
      <c r="TP230" s="4"/>
      <c r="TQ230" s="4"/>
      <c r="TR230" s="4"/>
      <c r="TS230" s="4"/>
      <c r="TT230" s="4"/>
      <c r="TU230" s="4"/>
      <c r="TV230" s="4"/>
      <c r="TW230" s="4"/>
      <c r="TX230" s="4"/>
      <c r="TY230" s="4"/>
      <c r="TZ230" s="4"/>
      <c r="UA230" s="4"/>
      <c r="UB230" s="4"/>
      <c r="UC230" s="4"/>
      <c r="UD230" s="4"/>
      <c r="UE230" s="4"/>
      <c r="UF230" s="4"/>
      <c r="UG230" s="4"/>
      <c r="UH230" s="4"/>
      <c r="UI230" s="4"/>
      <c r="UJ230" s="4"/>
      <c r="UK230" s="4"/>
      <c r="UL230" s="4"/>
      <c r="UM230" s="4"/>
      <c r="UN230" s="4"/>
      <c r="UO230" s="4"/>
      <c r="UP230" s="4"/>
      <c r="UQ230" s="4"/>
      <c r="UR230" s="4"/>
      <c r="US230" s="4"/>
      <c r="UT230" s="4"/>
      <c r="UU230" s="4"/>
      <c r="UV230" s="4"/>
      <c r="UW230" s="4"/>
      <c r="UX230" s="4"/>
      <c r="UY230" s="4"/>
      <c r="UZ230" s="4"/>
      <c r="VA230" s="4"/>
      <c r="VB230" s="4"/>
      <c r="VC230" s="4"/>
      <c r="VD230" s="4"/>
      <c r="VE230" s="4"/>
      <c r="VF230" s="4"/>
      <c r="VG230" s="4"/>
      <c r="VH230" s="4"/>
      <c r="VI230" s="4"/>
      <c r="VJ230" s="4"/>
      <c r="VK230" s="4"/>
      <c r="VL230" s="4"/>
      <c r="VM230" s="4"/>
      <c r="VN230" s="4"/>
    </row>
    <row r="231" spans="14:586"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  <c r="IZ231" s="4"/>
      <c r="JA231" s="4"/>
      <c r="JB231" s="4"/>
      <c r="JC231" s="4"/>
      <c r="JD231" s="4"/>
      <c r="JE231" s="4"/>
      <c r="JF231" s="4"/>
      <c r="JG231" s="4"/>
      <c r="JH231" s="4"/>
      <c r="JI231" s="4"/>
      <c r="JJ231" s="4"/>
      <c r="JK231" s="4"/>
      <c r="JL231" s="4"/>
      <c r="JM231" s="4"/>
      <c r="JN231" s="4"/>
      <c r="JO231" s="4"/>
      <c r="JP231" s="4"/>
      <c r="JQ231" s="4"/>
      <c r="JR231" s="4"/>
      <c r="JS231" s="4"/>
      <c r="JT231" s="4"/>
      <c r="JU231" s="4"/>
      <c r="JV231" s="4"/>
      <c r="JW231" s="4"/>
      <c r="JX231" s="4"/>
      <c r="JY231" s="4"/>
      <c r="JZ231" s="4"/>
      <c r="KA231" s="4"/>
      <c r="KB231" s="4"/>
      <c r="KC231" s="4"/>
      <c r="KD231" s="4"/>
      <c r="KE231" s="4"/>
      <c r="KF231" s="4"/>
      <c r="KG231" s="4"/>
      <c r="KH231" s="4"/>
      <c r="KI231" s="4"/>
      <c r="KJ231" s="4"/>
      <c r="KK231" s="4"/>
      <c r="KL231" s="4"/>
      <c r="KM231" s="4"/>
      <c r="KN231" s="4"/>
      <c r="KO231" s="4"/>
      <c r="KP231" s="4"/>
      <c r="KQ231" s="4"/>
      <c r="KR231" s="4"/>
      <c r="KS231" s="4"/>
      <c r="KT231" s="4"/>
      <c r="KU231" s="4"/>
      <c r="KV231" s="4"/>
      <c r="KW231" s="4"/>
      <c r="KX231" s="4"/>
      <c r="KY231" s="4"/>
      <c r="KZ231" s="4"/>
      <c r="LA231" s="4"/>
      <c r="LB231" s="4"/>
      <c r="LC231" s="4"/>
      <c r="LD231" s="4"/>
      <c r="LE231" s="4"/>
      <c r="LF231" s="4"/>
      <c r="LG231" s="4"/>
      <c r="LH231" s="4"/>
      <c r="LI231" s="4"/>
      <c r="LJ231" s="4"/>
      <c r="LK231" s="4"/>
      <c r="LL231" s="4"/>
      <c r="LM231" s="4"/>
      <c r="LN231" s="4"/>
      <c r="LO231" s="4"/>
      <c r="LP231" s="4"/>
      <c r="LQ231" s="4"/>
      <c r="LR231" s="4"/>
      <c r="LS231" s="4"/>
      <c r="LT231" s="4"/>
      <c r="LU231" s="4"/>
      <c r="LV231" s="4"/>
      <c r="LW231" s="4"/>
      <c r="LX231" s="4"/>
      <c r="LY231" s="4"/>
      <c r="LZ231" s="4"/>
      <c r="MA231" s="4"/>
      <c r="MB231" s="4"/>
      <c r="MC231" s="4"/>
      <c r="MD231" s="4"/>
      <c r="ME231" s="4"/>
      <c r="MF231" s="4"/>
      <c r="MG231" s="4"/>
      <c r="MH231" s="4"/>
      <c r="MI231" s="4"/>
      <c r="MJ231" s="4"/>
      <c r="MK231" s="4"/>
      <c r="ML231" s="4"/>
      <c r="MM231" s="4"/>
      <c r="MN231" s="4"/>
      <c r="MO231" s="4"/>
      <c r="MP231" s="4"/>
      <c r="MQ231" s="4"/>
      <c r="MR231" s="4"/>
      <c r="MS231" s="4"/>
      <c r="MT231" s="4"/>
      <c r="MU231" s="4"/>
      <c r="MV231" s="4"/>
      <c r="MW231" s="4"/>
      <c r="MX231" s="4"/>
      <c r="MY231" s="4"/>
      <c r="MZ231" s="4"/>
      <c r="NA231" s="4"/>
      <c r="NB231" s="4"/>
      <c r="NC231" s="4"/>
      <c r="ND231" s="4"/>
      <c r="NE231" s="4"/>
      <c r="NF231" s="4"/>
      <c r="NG231" s="4"/>
      <c r="NH231" s="4"/>
      <c r="NI231" s="4"/>
      <c r="NJ231" s="4"/>
      <c r="NK231" s="4"/>
      <c r="NL231" s="4"/>
      <c r="NM231" s="4"/>
      <c r="NN231" s="4"/>
      <c r="NO231" s="4"/>
      <c r="NP231" s="4"/>
      <c r="NQ231" s="4"/>
      <c r="NR231" s="4"/>
      <c r="NS231" s="4"/>
      <c r="NT231" s="4"/>
      <c r="NU231" s="4"/>
      <c r="NV231" s="4"/>
      <c r="NW231" s="4"/>
      <c r="NX231" s="4"/>
      <c r="NY231" s="4"/>
      <c r="NZ231" s="4"/>
      <c r="OA231" s="4"/>
      <c r="OB231" s="4"/>
      <c r="OC231" s="4"/>
      <c r="OD231" s="4"/>
      <c r="OE231" s="4"/>
      <c r="OF231" s="4"/>
      <c r="OG231" s="4"/>
      <c r="OH231" s="4"/>
      <c r="OI231" s="4"/>
      <c r="OJ231" s="4"/>
      <c r="OK231" s="4"/>
      <c r="OL231" s="4"/>
      <c r="OM231" s="4"/>
      <c r="ON231" s="4"/>
      <c r="OO231" s="4"/>
      <c r="OP231" s="4"/>
      <c r="OQ231" s="4"/>
      <c r="OR231" s="4"/>
      <c r="OS231" s="4"/>
      <c r="OT231" s="4"/>
      <c r="OU231" s="4"/>
      <c r="OV231" s="4"/>
      <c r="OW231" s="4"/>
      <c r="OX231" s="4"/>
      <c r="OY231" s="4"/>
      <c r="OZ231" s="4"/>
      <c r="PA231" s="4"/>
      <c r="PB231" s="4"/>
      <c r="PC231" s="4"/>
      <c r="PD231" s="4"/>
      <c r="PE231" s="4"/>
      <c r="PF231" s="4"/>
      <c r="PG231" s="4"/>
      <c r="PH231" s="4"/>
      <c r="PI231" s="4"/>
      <c r="PJ231" s="4"/>
      <c r="PK231" s="4"/>
      <c r="PL231" s="4"/>
      <c r="PM231" s="4"/>
      <c r="PN231" s="4"/>
      <c r="PO231" s="4"/>
      <c r="PP231" s="4"/>
      <c r="PQ231" s="4"/>
      <c r="PR231" s="4"/>
      <c r="PS231" s="4"/>
      <c r="PT231" s="4"/>
      <c r="PU231" s="4"/>
      <c r="PV231" s="4"/>
      <c r="PW231" s="4"/>
      <c r="PX231" s="4"/>
      <c r="PY231" s="4"/>
      <c r="PZ231" s="4"/>
      <c r="QA231" s="4"/>
      <c r="QB231" s="4"/>
      <c r="QC231" s="4"/>
      <c r="QD231" s="4"/>
      <c r="QE231" s="4"/>
      <c r="QF231" s="4"/>
      <c r="QG231" s="4"/>
      <c r="QH231" s="4"/>
      <c r="QI231" s="4"/>
      <c r="QJ231" s="4"/>
      <c r="QK231" s="4"/>
      <c r="QL231" s="4"/>
      <c r="QM231" s="4"/>
      <c r="QN231" s="4"/>
      <c r="QO231" s="4"/>
      <c r="QP231" s="4"/>
      <c r="QQ231" s="4"/>
      <c r="QR231" s="4"/>
      <c r="QS231" s="4"/>
      <c r="QT231" s="4"/>
      <c r="QU231" s="4"/>
      <c r="QV231" s="4"/>
      <c r="QW231" s="4"/>
      <c r="QX231" s="4"/>
      <c r="QY231" s="4"/>
      <c r="QZ231" s="4"/>
      <c r="RA231" s="4"/>
      <c r="RB231" s="4"/>
      <c r="RC231" s="4"/>
      <c r="RD231" s="4"/>
      <c r="RE231" s="4"/>
      <c r="RF231" s="4"/>
      <c r="RG231" s="4"/>
      <c r="RH231" s="4"/>
      <c r="RI231" s="4"/>
      <c r="RJ231" s="4"/>
      <c r="RK231" s="4"/>
      <c r="RL231" s="4"/>
      <c r="RM231" s="4"/>
      <c r="RN231" s="4"/>
      <c r="RO231" s="4"/>
      <c r="RP231" s="4"/>
      <c r="RQ231" s="4"/>
      <c r="RR231" s="4"/>
      <c r="RS231" s="4"/>
      <c r="RT231" s="4"/>
      <c r="RU231" s="4"/>
      <c r="RV231" s="4"/>
      <c r="RW231" s="4"/>
      <c r="RX231" s="4"/>
      <c r="RY231" s="4"/>
      <c r="RZ231" s="4"/>
      <c r="SA231" s="4"/>
      <c r="SB231" s="4"/>
      <c r="SC231" s="4"/>
      <c r="SD231" s="4"/>
      <c r="SE231" s="4"/>
      <c r="SF231" s="4"/>
      <c r="SG231" s="4"/>
      <c r="SH231" s="4"/>
      <c r="SI231" s="4"/>
      <c r="SJ231" s="4"/>
      <c r="SK231" s="4"/>
      <c r="SL231" s="4"/>
      <c r="SM231" s="4"/>
      <c r="SN231" s="4"/>
      <c r="SO231" s="4"/>
      <c r="SP231" s="4"/>
      <c r="SQ231" s="4"/>
      <c r="SR231" s="4"/>
      <c r="SS231" s="4"/>
      <c r="ST231" s="4"/>
      <c r="SU231" s="4"/>
      <c r="SV231" s="4"/>
      <c r="SW231" s="4"/>
      <c r="SX231" s="4"/>
      <c r="SY231" s="4"/>
      <c r="SZ231" s="4"/>
      <c r="TA231" s="4"/>
      <c r="TB231" s="4"/>
      <c r="TC231" s="4"/>
      <c r="TD231" s="4"/>
      <c r="TE231" s="4"/>
      <c r="TF231" s="4"/>
      <c r="TG231" s="4"/>
      <c r="TH231" s="4"/>
      <c r="TI231" s="4"/>
      <c r="TJ231" s="4"/>
      <c r="TK231" s="4"/>
      <c r="TL231" s="4"/>
      <c r="TM231" s="4"/>
      <c r="TN231" s="4"/>
      <c r="TO231" s="4"/>
      <c r="TP231" s="4"/>
      <c r="TQ231" s="4"/>
      <c r="TR231" s="4"/>
      <c r="TS231" s="4"/>
      <c r="TT231" s="4"/>
      <c r="TU231" s="4"/>
      <c r="TV231" s="4"/>
      <c r="TW231" s="4"/>
      <c r="TX231" s="4"/>
      <c r="TY231" s="4"/>
      <c r="TZ231" s="4"/>
      <c r="UA231" s="4"/>
      <c r="UB231" s="4"/>
      <c r="UC231" s="4"/>
      <c r="UD231" s="4"/>
      <c r="UE231" s="4"/>
      <c r="UF231" s="4"/>
      <c r="UG231" s="4"/>
      <c r="UH231" s="4"/>
      <c r="UI231" s="4"/>
      <c r="UJ231" s="4"/>
      <c r="UK231" s="4"/>
      <c r="UL231" s="4"/>
      <c r="UM231" s="4"/>
      <c r="UN231" s="4"/>
      <c r="UO231" s="4"/>
      <c r="UP231" s="4"/>
      <c r="UQ231" s="4"/>
      <c r="UR231" s="4"/>
      <c r="US231" s="4"/>
      <c r="UT231" s="4"/>
      <c r="UU231" s="4"/>
      <c r="UV231" s="4"/>
      <c r="UW231" s="4"/>
      <c r="UX231" s="4"/>
      <c r="UY231" s="4"/>
      <c r="UZ231" s="4"/>
      <c r="VA231" s="4"/>
      <c r="VB231" s="4"/>
      <c r="VC231" s="4"/>
      <c r="VD231" s="4"/>
      <c r="VE231" s="4"/>
      <c r="VF231" s="4"/>
      <c r="VG231" s="4"/>
      <c r="VH231" s="4"/>
      <c r="VI231" s="4"/>
      <c r="VJ231" s="4"/>
      <c r="VK231" s="4"/>
      <c r="VL231" s="4"/>
      <c r="VM231" s="4"/>
      <c r="VN231" s="4"/>
    </row>
    <row r="232" spans="14:586"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  <c r="IV232" s="4"/>
      <c r="IW232" s="4"/>
      <c r="IX232" s="4"/>
      <c r="IY232" s="4"/>
      <c r="IZ232" s="4"/>
      <c r="JA232" s="4"/>
      <c r="JB232" s="4"/>
      <c r="JC232" s="4"/>
      <c r="JD232" s="4"/>
      <c r="JE232" s="4"/>
      <c r="JF232" s="4"/>
      <c r="JG232" s="4"/>
      <c r="JH232" s="4"/>
      <c r="JI232" s="4"/>
      <c r="JJ232" s="4"/>
      <c r="JK232" s="4"/>
      <c r="JL232" s="4"/>
      <c r="JM232" s="4"/>
      <c r="JN232" s="4"/>
      <c r="JO232" s="4"/>
      <c r="JP232" s="4"/>
      <c r="JQ232" s="4"/>
      <c r="JR232" s="4"/>
      <c r="JS232" s="4"/>
      <c r="JT232" s="4"/>
      <c r="JU232" s="4"/>
      <c r="JV232" s="4"/>
      <c r="JW232" s="4"/>
      <c r="JX232" s="4"/>
      <c r="JY232" s="4"/>
      <c r="JZ232" s="4"/>
      <c r="KA232" s="4"/>
      <c r="KB232" s="4"/>
      <c r="KC232" s="4"/>
      <c r="KD232" s="4"/>
      <c r="KE232" s="4"/>
      <c r="KF232" s="4"/>
      <c r="KG232" s="4"/>
      <c r="KH232" s="4"/>
      <c r="KI232" s="4"/>
      <c r="KJ232" s="4"/>
      <c r="KK232" s="4"/>
      <c r="KL232" s="4"/>
      <c r="KM232" s="4"/>
      <c r="KN232" s="4"/>
      <c r="KO232" s="4"/>
      <c r="KP232" s="4"/>
      <c r="KQ232" s="4"/>
      <c r="KR232" s="4"/>
      <c r="KS232" s="4"/>
      <c r="KT232" s="4"/>
      <c r="KU232" s="4"/>
      <c r="KV232" s="4"/>
      <c r="KW232" s="4"/>
      <c r="KX232" s="4"/>
      <c r="KY232" s="4"/>
      <c r="KZ232" s="4"/>
      <c r="LA232" s="4"/>
      <c r="LB232" s="4"/>
      <c r="LC232" s="4"/>
      <c r="LD232" s="4"/>
      <c r="LE232" s="4"/>
      <c r="LF232" s="4"/>
      <c r="LG232" s="4"/>
      <c r="LH232" s="4"/>
      <c r="LI232" s="4"/>
      <c r="LJ232" s="4"/>
      <c r="LK232" s="4"/>
      <c r="LL232" s="4"/>
      <c r="LM232" s="4"/>
      <c r="LN232" s="4"/>
      <c r="LO232" s="4"/>
      <c r="LP232" s="4"/>
      <c r="LQ232" s="4"/>
      <c r="LR232" s="4"/>
      <c r="LS232" s="4"/>
      <c r="LT232" s="4"/>
      <c r="LU232" s="4"/>
      <c r="LV232" s="4"/>
      <c r="LW232" s="4"/>
      <c r="LX232" s="4"/>
      <c r="LY232" s="4"/>
      <c r="LZ232" s="4"/>
      <c r="MA232" s="4"/>
      <c r="MB232" s="4"/>
      <c r="MC232" s="4"/>
      <c r="MD232" s="4"/>
      <c r="ME232" s="4"/>
      <c r="MF232" s="4"/>
      <c r="MG232" s="4"/>
      <c r="MH232" s="4"/>
      <c r="MI232" s="4"/>
      <c r="MJ232" s="4"/>
      <c r="MK232" s="4"/>
      <c r="ML232" s="4"/>
      <c r="MM232" s="4"/>
      <c r="MN232" s="4"/>
      <c r="MO232" s="4"/>
      <c r="MP232" s="4"/>
      <c r="MQ232" s="4"/>
      <c r="MR232" s="4"/>
      <c r="MS232" s="4"/>
      <c r="MT232" s="4"/>
      <c r="MU232" s="4"/>
      <c r="MV232" s="4"/>
      <c r="MW232" s="4"/>
      <c r="MX232" s="4"/>
      <c r="MY232" s="4"/>
      <c r="MZ232" s="4"/>
      <c r="NA232" s="4"/>
      <c r="NB232" s="4"/>
      <c r="NC232" s="4"/>
      <c r="ND232" s="4"/>
      <c r="NE232" s="4"/>
      <c r="NF232" s="4"/>
      <c r="NG232" s="4"/>
      <c r="NH232" s="4"/>
      <c r="NI232" s="4"/>
      <c r="NJ232" s="4"/>
      <c r="NK232" s="4"/>
      <c r="NL232" s="4"/>
      <c r="NM232" s="4"/>
      <c r="NN232" s="4"/>
      <c r="NO232" s="4"/>
      <c r="NP232" s="4"/>
      <c r="NQ232" s="4"/>
      <c r="NR232" s="4"/>
      <c r="NS232" s="4"/>
      <c r="NT232" s="4"/>
      <c r="NU232" s="4"/>
      <c r="NV232" s="4"/>
      <c r="NW232" s="4"/>
      <c r="NX232" s="4"/>
      <c r="NY232" s="4"/>
      <c r="NZ232" s="4"/>
      <c r="OA232" s="4"/>
      <c r="OB232" s="4"/>
      <c r="OC232" s="4"/>
      <c r="OD232" s="4"/>
      <c r="OE232" s="4"/>
      <c r="OF232" s="4"/>
      <c r="OG232" s="4"/>
      <c r="OH232" s="4"/>
      <c r="OI232" s="4"/>
      <c r="OJ232" s="4"/>
      <c r="OK232" s="4"/>
      <c r="OL232" s="4"/>
      <c r="OM232" s="4"/>
      <c r="ON232" s="4"/>
      <c r="OO232" s="4"/>
      <c r="OP232" s="4"/>
      <c r="OQ232" s="4"/>
      <c r="OR232" s="4"/>
      <c r="OS232" s="4"/>
      <c r="OT232" s="4"/>
      <c r="OU232" s="4"/>
      <c r="OV232" s="4"/>
      <c r="OW232" s="4"/>
      <c r="OX232" s="4"/>
      <c r="OY232" s="4"/>
      <c r="OZ232" s="4"/>
      <c r="PA232" s="4"/>
      <c r="PB232" s="4"/>
      <c r="PC232" s="4"/>
      <c r="PD232" s="4"/>
      <c r="PE232" s="4"/>
      <c r="PF232" s="4"/>
      <c r="PG232" s="4"/>
      <c r="PH232" s="4"/>
      <c r="PI232" s="4"/>
      <c r="PJ232" s="4"/>
      <c r="PK232" s="4"/>
      <c r="PL232" s="4"/>
      <c r="PM232" s="4"/>
      <c r="PN232" s="4"/>
      <c r="PO232" s="4"/>
      <c r="PP232" s="4"/>
      <c r="PQ232" s="4"/>
      <c r="PR232" s="4"/>
      <c r="PS232" s="4"/>
      <c r="PT232" s="4"/>
      <c r="PU232" s="4"/>
      <c r="PV232" s="4"/>
      <c r="PW232" s="4"/>
      <c r="PX232" s="4"/>
      <c r="PY232" s="4"/>
      <c r="PZ232" s="4"/>
      <c r="QA232" s="4"/>
      <c r="QB232" s="4"/>
      <c r="QC232" s="4"/>
      <c r="QD232" s="4"/>
      <c r="QE232" s="4"/>
      <c r="QF232" s="4"/>
      <c r="QG232" s="4"/>
      <c r="QH232" s="4"/>
      <c r="QI232" s="4"/>
      <c r="QJ232" s="4"/>
      <c r="QK232" s="4"/>
      <c r="QL232" s="4"/>
      <c r="QM232" s="4"/>
      <c r="QN232" s="4"/>
      <c r="QO232" s="4"/>
      <c r="QP232" s="4"/>
      <c r="QQ232" s="4"/>
      <c r="QR232" s="4"/>
      <c r="QS232" s="4"/>
      <c r="QT232" s="4"/>
      <c r="QU232" s="4"/>
      <c r="QV232" s="4"/>
      <c r="QW232" s="4"/>
      <c r="QX232" s="4"/>
      <c r="QY232" s="4"/>
      <c r="QZ232" s="4"/>
      <c r="RA232" s="4"/>
      <c r="RB232" s="4"/>
      <c r="RC232" s="4"/>
      <c r="RD232" s="4"/>
      <c r="RE232" s="4"/>
      <c r="RF232" s="4"/>
      <c r="RG232" s="4"/>
      <c r="RH232" s="4"/>
      <c r="RI232" s="4"/>
      <c r="RJ232" s="4"/>
      <c r="RK232" s="4"/>
      <c r="RL232" s="4"/>
      <c r="RM232" s="4"/>
      <c r="RN232" s="4"/>
      <c r="RO232" s="4"/>
      <c r="RP232" s="4"/>
      <c r="RQ232" s="4"/>
      <c r="RR232" s="4"/>
      <c r="RS232" s="4"/>
      <c r="RT232" s="4"/>
      <c r="RU232" s="4"/>
      <c r="RV232" s="4"/>
      <c r="RW232" s="4"/>
      <c r="RX232" s="4"/>
      <c r="RY232" s="4"/>
      <c r="RZ232" s="4"/>
      <c r="SA232" s="4"/>
      <c r="SB232" s="4"/>
      <c r="SC232" s="4"/>
      <c r="SD232" s="4"/>
      <c r="SE232" s="4"/>
      <c r="SF232" s="4"/>
      <c r="SG232" s="4"/>
      <c r="SH232" s="4"/>
      <c r="SI232" s="4"/>
      <c r="SJ232" s="4"/>
      <c r="SK232" s="4"/>
      <c r="SL232" s="4"/>
      <c r="SM232" s="4"/>
      <c r="SN232" s="4"/>
      <c r="SO232" s="4"/>
      <c r="SP232" s="4"/>
      <c r="SQ232" s="4"/>
      <c r="SR232" s="4"/>
      <c r="SS232" s="4"/>
      <c r="ST232" s="4"/>
      <c r="SU232" s="4"/>
      <c r="SV232" s="4"/>
      <c r="SW232" s="4"/>
      <c r="SX232" s="4"/>
      <c r="SY232" s="4"/>
      <c r="SZ232" s="4"/>
      <c r="TA232" s="4"/>
      <c r="TB232" s="4"/>
      <c r="TC232" s="4"/>
      <c r="TD232" s="4"/>
      <c r="TE232" s="4"/>
      <c r="TF232" s="4"/>
      <c r="TG232" s="4"/>
      <c r="TH232" s="4"/>
      <c r="TI232" s="4"/>
      <c r="TJ232" s="4"/>
      <c r="TK232" s="4"/>
      <c r="TL232" s="4"/>
      <c r="TM232" s="4"/>
      <c r="TN232" s="4"/>
      <c r="TO232" s="4"/>
      <c r="TP232" s="4"/>
      <c r="TQ232" s="4"/>
      <c r="TR232" s="4"/>
      <c r="TS232" s="4"/>
      <c r="TT232" s="4"/>
      <c r="TU232" s="4"/>
      <c r="TV232" s="4"/>
      <c r="TW232" s="4"/>
      <c r="TX232" s="4"/>
      <c r="TY232" s="4"/>
      <c r="TZ232" s="4"/>
      <c r="UA232" s="4"/>
      <c r="UB232" s="4"/>
      <c r="UC232" s="4"/>
      <c r="UD232" s="4"/>
      <c r="UE232" s="4"/>
      <c r="UF232" s="4"/>
      <c r="UG232" s="4"/>
      <c r="UH232" s="4"/>
      <c r="UI232" s="4"/>
      <c r="UJ232" s="4"/>
      <c r="UK232" s="4"/>
      <c r="UL232" s="4"/>
      <c r="UM232" s="4"/>
      <c r="UN232" s="4"/>
      <c r="UO232" s="4"/>
      <c r="UP232" s="4"/>
      <c r="UQ232" s="4"/>
      <c r="UR232" s="4"/>
      <c r="US232" s="4"/>
      <c r="UT232" s="4"/>
      <c r="UU232" s="4"/>
      <c r="UV232" s="4"/>
      <c r="UW232" s="4"/>
      <c r="UX232" s="4"/>
      <c r="UY232" s="4"/>
      <c r="UZ232" s="4"/>
      <c r="VA232" s="4"/>
      <c r="VB232" s="4"/>
      <c r="VC232" s="4"/>
      <c r="VD232" s="4"/>
      <c r="VE232" s="4"/>
      <c r="VF232" s="4"/>
      <c r="VG232" s="4"/>
      <c r="VH232" s="4"/>
      <c r="VI232" s="4"/>
      <c r="VJ232" s="4"/>
      <c r="VK232" s="4"/>
      <c r="VL232" s="4"/>
      <c r="VM232" s="4"/>
      <c r="VN232" s="4"/>
    </row>
    <row r="233" spans="14:586"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  <c r="IZ233" s="4"/>
      <c r="JA233" s="4"/>
      <c r="JB233" s="4"/>
      <c r="JC233" s="4"/>
      <c r="JD233" s="4"/>
      <c r="JE233" s="4"/>
      <c r="JF233" s="4"/>
      <c r="JG233" s="4"/>
      <c r="JH233" s="4"/>
      <c r="JI233" s="4"/>
      <c r="JJ233" s="4"/>
      <c r="JK233" s="4"/>
      <c r="JL233" s="4"/>
      <c r="JM233" s="4"/>
      <c r="JN233" s="4"/>
      <c r="JO233" s="4"/>
      <c r="JP233" s="4"/>
      <c r="JQ233" s="4"/>
      <c r="JR233" s="4"/>
      <c r="JS233" s="4"/>
      <c r="JT233" s="4"/>
      <c r="JU233" s="4"/>
      <c r="JV233" s="4"/>
      <c r="JW233" s="4"/>
      <c r="JX233" s="4"/>
      <c r="JY233" s="4"/>
      <c r="JZ233" s="4"/>
      <c r="KA233" s="4"/>
      <c r="KB233" s="4"/>
      <c r="KC233" s="4"/>
      <c r="KD233" s="4"/>
      <c r="KE233" s="4"/>
      <c r="KF233" s="4"/>
      <c r="KG233" s="4"/>
      <c r="KH233" s="4"/>
      <c r="KI233" s="4"/>
      <c r="KJ233" s="4"/>
      <c r="KK233" s="4"/>
      <c r="KL233" s="4"/>
      <c r="KM233" s="4"/>
      <c r="KN233" s="4"/>
      <c r="KO233" s="4"/>
      <c r="KP233" s="4"/>
      <c r="KQ233" s="4"/>
      <c r="KR233" s="4"/>
      <c r="KS233" s="4"/>
      <c r="KT233" s="4"/>
      <c r="KU233" s="4"/>
      <c r="KV233" s="4"/>
      <c r="KW233" s="4"/>
      <c r="KX233" s="4"/>
      <c r="KY233" s="4"/>
      <c r="KZ233" s="4"/>
      <c r="LA233" s="4"/>
      <c r="LB233" s="4"/>
      <c r="LC233" s="4"/>
      <c r="LD233" s="4"/>
      <c r="LE233" s="4"/>
      <c r="LF233" s="4"/>
      <c r="LG233" s="4"/>
      <c r="LH233" s="4"/>
      <c r="LI233" s="4"/>
      <c r="LJ233" s="4"/>
      <c r="LK233" s="4"/>
      <c r="LL233" s="4"/>
      <c r="LM233" s="4"/>
      <c r="LN233" s="4"/>
      <c r="LO233" s="4"/>
      <c r="LP233" s="4"/>
      <c r="LQ233" s="4"/>
      <c r="LR233" s="4"/>
      <c r="LS233" s="4"/>
      <c r="LT233" s="4"/>
      <c r="LU233" s="4"/>
      <c r="LV233" s="4"/>
      <c r="LW233" s="4"/>
      <c r="LX233" s="4"/>
      <c r="LY233" s="4"/>
      <c r="LZ233" s="4"/>
      <c r="MA233" s="4"/>
      <c r="MB233" s="4"/>
      <c r="MC233" s="4"/>
      <c r="MD233" s="4"/>
      <c r="ME233" s="4"/>
      <c r="MF233" s="4"/>
      <c r="MG233" s="4"/>
      <c r="MH233" s="4"/>
      <c r="MI233" s="4"/>
      <c r="MJ233" s="4"/>
      <c r="MK233" s="4"/>
      <c r="ML233" s="4"/>
      <c r="MM233" s="4"/>
      <c r="MN233" s="4"/>
      <c r="MO233" s="4"/>
      <c r="MP233" s="4"/>
      <c r="MQ233" s="4"/>
      <c r="MR233" s="4"/>
      <c r="MS233" s="4"/>
      <c r="MT233" s="4"/>
      <c r="MU233" s="4"/>
      <c r="MV233" s="4"/>
      <c r="MW233" s="4"/>
      <c r="MX233" s="4"/>
      <c r="MY233" s="4"/>
      <c r="MZ233" s="4"/>
      <c r="NA233" s="4"/>
      <c r="NB233" s="4"/>
      <c r="NC233" s="4"/>
      <c r="ND233" s="4"/>
      <c r="NE233" s="4"/>
      <c r="NF233" s="4"/>
      <c r="NG233" s="4"/>
      <c r="NH233" s="4"/>
      <c r="NI233" s="4"/>
      <c r="NJ233" s="4"/>
      <c r="NK233" s="4"/>
      <c r="NL233" s="4"/>
      <c r="NM233" s="4"/>
      <c r="NN233" s="4"/>
      <c r="NO233" s="4"/>
      <c r="NP233" s="4"/>
      <c r="NQ233" s="4"/>
      <c r="NR233" s="4"/>
      <c r="NS233" s="4"/>
      <c r="NT233" s="4"/>
      <c r="NU233" s="4"/>
      <c r="NV233" s="4"/>
      <c r="NW233" s="4"/>
      <c r="NX233" s="4"/>
      <c r="NY233" s="4"/>
      <c r="NZ233" s="4"/>
      <c r="OA233" s="4"/>
      <c r="OB233" s="4"/>
      <c r="OC233" s="4"/>
      <c r="OD233" s="4"/>
      <c r="OE233" s="4"/>
      <c r="OF233" s="4"/>
      <c r="OG233" s="4"/>
      <c r="OH233" s="4"/>
      <c r="OI233" s="4"/>
      <c r="OJ233" s="4"/>
      <c r="OK233" s="4"/>
      <c r="OL233" s="4"/>
      <c r="OM233" s="4"/>
      <c r="ON233" s="4"/>
      <c r="OO233" s="4"/>
      <c r="OP233" s="4"/>
      <c r="OQ233" s="4"/>
      <c r="OR233" s="4"/>
      <c r="OS233" s="4"/>
      <c r="OT233" s="4"/>
      <c r="OU233" s="4"/>
      <c r="OV233" s="4"/>
      <c r="OW233" s="4"/>
      <c r="OX233" s="4"/>
      <c r="OY233" s="4"/>
      <c r="OZ233" s="4"/>
      <c r="PA233" s="4"/>
      <c r="PB233" s="4"/>
      <c r="PC233" s="4"/>
      <c r="PD233" s="4"/>
      <c r="PE233" s="4"/>
      <c r="PF233" s="4"/>
      <c r="PG233" s="4"/>
      <c r="PH233" s="4"/>
      <c r="PI233" s="4"/>
      <c r="PJ233" s="4"/>
      <c r="PK233" s="4"/>
      <c r="PL233" s="4"/>
      <c r="PM233" s="4"/>
      <c r="PN233" s="4"/>
      <c r="PO233" s="4"/>
      <c r="PP233" s="4"/>
      <c r="PQ233" s="4"/>
      <c r="PR233" s="4"/>
      <c r="PS233" s="4"/>
      <c r="PT233" s="4"/>
      <c r="PU233" s="4"/>
      <c r="PV233" s="4"/>
      <c r="PW233" s="4"/>
      <c r="PX233" s="4"/>
      <c r="PY233" s="4"/>
      <c r="PZ233" s="4"/>
      <c r="QA233" s="4"/>
      <c r="QB233" s="4"/>
      <c r="QC233" s="4"/>
      <c r="QD233" s="4"/>
      <c r="QE233" s="4"/>
      <c r="QF233" s="4"/>
      <c r="QG233" s="4"/>
      <c r="QH233" s="4"/>
      <c r="QI233" s="4"/>
      <c r="QJ233" s="4"/>
      <c r="QK233" s="4"/>
      <c r="QL233" s="4"/>
      <c r="QM233" s="4"/>
      <c r="QN233" s="4"/>
      <c r="QO233" s="4"/>
      <c r="QP233" s="4"/>
      <c r="QQ233" s="4"/>
      <c r="QR233" s="4"/>
      <c r="QS233" s="4"/>
      <c r="QT233" s="4"/>
      <c r="QU233" s="4"/>
      <c r="QV233" s="4"/>
      <c r="QW233" s="4"/>
      <c r="QX233" s="4"/>
      <c r="QY233" s="4"/>
      <c r="QZ233" s="4"/>
      <c r="RA233" s="4"/>
      <c r="RB233" s="4"/>
      <c r="RC233" s="4"/>
      <c r="RD233" s="4"/>
      <c r="RE233" s="4"/>
      <c r="RF233" s="4"/>
      <c r="RG233" s="4"/>
      <c r="RH233" s="4"/>
      <c r="RI233" s="4"/>
      <c r="RJ233" s="4"/>
      <c r="RK233" s="4"/>
      <c r="RL233" s="4"/>
      <c r="RM233" s="4"/>
      <c r="RN233" s="4"/>
      <c r="RO233" s="4"/>
      <c r="RP233" s="4"/>
      <c r="RQ233" s="4"/>
      <c r="RR233" s="4"/>
      <c r="RS233" s="4"/>
      <c r="RT233" s="4"/>
      <c r="RU233" s="4"/>
      <c r="RV233" s="4"/>
      <c r="RW233" s="4"/>
      <c r="RX233" s="4"/>
      <c r="RY233" s="4"/>
      <c r="RZ233" s="4"/>
      <c r="SA233" s="4"/>
      <c r="SB233" s="4"/>
      <c r="SC233" s="4"/>
      <c r="SD233" s="4"/>
      <c r="SE233" s="4"/>
      <c r="SF233" s="4"/>
      <c r="SG233" s="4"/>
      <c r="SH233" s="4"/>
      <c r="SI233" s="4"/>
      <c r="SJ233" s="4"/>
      <c r="SK233" s="4"/>
      <c r="SL233" s="4"/>
      <c r="SM233" s="4"/>
      <c r="SN233" s="4"/>
      <c r="SO233" s="4"/>
      <c r="SP233" s="4"/>
      <c r="SQ233" s="4"/>
      <c r="SR233" s="4"/>
      <c r="SS233" s="4"/>
      <c r="ST233" s="4"/>
      <c r="SU233" s="4"/>
      <c r="SV233" s="4"/>
      <c r="SW233" s="4"/>
      <c r="SX233" s="4"/>
      <c r="SY233" s="4"/>
      <c r="SZ233" s="4"/>
      <c r="TA233" s="4"/>
      <c r="TB233" s="4"/>
      <c r="TC233" s="4"/>
      <c r="TD233" s="4"/>
      <c r="TE233" s="4"/>
      <c r="TF233" s="4"/>
      <c r="TG233" s="4"/>
      <c r="TH233" s="4"/>
      <c r="TI233" s="4"/>
      <c r="TJ233" s="4"/>
      <c r="TK233" s="4"/>
      <c r="TL233" s="4"/>
      <c r="TM233" s="4"/>
      <c r="TN233" s="4"/>
      <c r="TO233" s="4"/>
      <c r="TP233" s="4"/>
      <c r="TQ233" s="4"/>
      <c r="TR233" s="4"/>
      <c r="TS233" s="4"/>
      <c r="TT233" s="4"/>
      <c r="TU233" s="4"/>
      <c r="TV233" s="4"/>
      <c r="TW233" s="4"/>
      <c r="TX233" s="4"/>
      <c r="TY233" s="4"/>
      <c r="TZ233" s="4"/>
      <c r="UA233" s="4"/>
      <c r="UB233" s="4"/>
      <c r="UC233" s="4"/>
      <c r="UD233" s="4"/>
      <c r="UE233" s="4"/>
      <c r="UF233" s="4"/>
      <c r="UG233" s="4"/>
      <c r="UH233" s="4"/>
      <c r="UI233" s="4"/>
      <c r="UJ233" s="4"/>
      <c r="UK233" s="4"/>
      <c r="UL233" s="4"/>
      <c r="UM233" s="4"/>
      <c r="UN233" s="4"/>
      <c r="UO233" s="4"/>
      <c r="UP233" s="4"/>
      <c r="UQ233" s="4"/>
      <c r="UR233" s="4"/>
      <c r="US233" s="4"/>
      <c r="UT233" s="4"/>
      <c r="UU233" s="4"/>
      <c r="UV233" s="4"/>
      <c r="UW233" s="4"/>
      <c r="UX233" s="4"/>
      <c r="UY233" s="4"/>
      <c r="UZ233" s="4"/>
      <c r="VA233" s="4"/>
      <c r="VB233" s="4"/>
      <c r="VC233" s="4"/>
      <c r="VD233" s="4"/>
      <c r="VE233" s="4"/>
      <c r="VF233" s="4"/>
      <c r="VG233" s="4"/>
      <c r="VH233" s="4"/>
      <c r="VI233" s="4"/>
      <c r="VJ233" s="4"/>
      <c r="VK233" s="4"/>
      <c r="VL233" s="4"/>
      <c r="VM233" s="4"/>
      <c r="VN233" s="4"/>
    </row>
    <row r="234" spans="14:586"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  <c r="IV234" s="4"/>
      <c r="IW234" s="4"/>
      <c r="IX234" s="4"/>
      <c r="IY234" s="4"/>
      <c r="IZ234" s="4"/>
      <c r="JA234" s="4"/>
      <c r="JB234" s="4"/>
      <c r="JC234" s="4"/>
      <c r="JD234" s="4"/>
      <c r="JE234" s="4"/>
      <c r="JF234" s="4"/>
      <c r="JG234" s="4"/>
      <c r="JH234" s="4"/>
      <c r="JI234" s="4"/>
      <c r="JJ234" s="4"/>
      <c r="JK234" s="4"/>
      <c r="JL234" s="4"/>
      <c r="JM234" s="4"/>
      <c r="JN234" s="4"/>
      <c r="JO234" s="4"/>
      <c r="JP234" s="4"/>
      <c r="JQ234" s="4"/>
      <c r="JR234" s="4"/>
      <c r="JS234" s="4"/>
      <c r="JT234" s="4"/>
      <c r="JU234" s="4"/>
      <c r="JV234" s="4"/>
      <c r="JW234" s="4"/>
      <c r="JX234" s="4"/>
      <c r="JY234" s="4"/>
      <c r="JZ234" s="4"/>
      <c r="KA234" s="4"/>
      <c r="KB234" s="4"/>
      <c r="KC234" s="4"/>
      <c r="KD234" s="4"/>
      <c r="KE234" s="4"/>
      <c r="KF234" s="4"/>
      <c r="KG234" s="4"/>
      <c r="KH234" s="4"/>
      <c r="KI234" s="4"/>
      <c r="KJ234" s="4"/>
      <c r="KK234" s="4"/>
      <c r="KL234" s="4"/>
      <c r="KM234" s="4"/>
      <c r="KN234" s="4"/>
      <c r="KO234" s="4"/>
      <c r="KP234" s="4"/>
      <c r="KQ234" s="4"/>
      <c r="KR234" s="4"/>
      <c r="KS234" s="4"/>
      <c r="KT234" s="4"/>
      <c r="KU234" s="4"/>
      <c r="KV234" s="4"/>
      <c r="KW234" s="4"/>
      <c r="KX234" s="4"/>
      <c r="KY234" s="4"/>
      <c r="KZ234" s="4"/>
      <c r="LA234" s="4"/>
      <c r="LB234" s="4"/>
      <c r="LC234" s="4"/>
      <c r="LD234" s="4"/>
      <c r="LE234" s="4"/>
      <c r="LF234" s="4"/>
      <c r="LG234" s="4"/>
      <c r="LH234" s="4"/>
      <c r="LI234" s="4"/>
      <c r="LJ234" s="4"/>
      <c r="LK234" s="4"/>
      <c r="LL234" s="4"/>
      <c r="LM234" s="4"/>
      <c r="LN234" s="4"/>
      <c r="LO234" s="4"/>
      <c r="LP234" s="4"/>
      <c r="LQ234" s="4"/>
      <c r="LR234" s="4"/>
      <c r="LS234" s="4"/>
      <c r="LT234" s="4"/>
      <c r="LU234" s="4"/>
      <c r="LV234" s="4"/>
      <c r="LW234" s="4"/>
      <c r="LX234" s="4"/>
      <c r="LY234" s="4"/>
      <c r="LZ234" s="4"/>
      <c r="MA234" s="4"/>
      <c r="MB234" s="4"/>
      <c r="MC234" s="4"/>
      <c r="MD234" s="4"/>
      <c r="ME234" s="4"/>
      <c r="MF234" s="4"/>
      <c r="MG234" s="4"/>
      <c r="MH234" s="4"/>
      <c r="MI234" s="4"/>
      <c r="MJ234" s="4"/>
      <c r="MK234" s="4"/>
      <c r="ML234" s="4"/>
      <c r="MM234" s="4"/>
      <c r="MN234" s="4"/>
      <c r="MO234" s="4"/>
      <c r="MP234" s="4"/>
      <c r="MQ234" s="4"/>
      <c r="MR234" s="4"/>
      <c r="MS234" s="4"/>
      <c r="MT234" s="4"/>
      <c r="MU234" s="4"/>
      <c r="MV234" s="4"/>
      <c r="MW234" s="4"/>
      <c r="MX234" s="4"/>
      <c r="MY234" s="4"/>
      <c r="MZ234" s="4"/>
      <c r="NA234" s="4"/>
      <c r="NB234" s="4"/>
      <c r="NC234" s="4"/>
      <c r="ND234" s="4"/>
      <c r="NE234" s="4"/>
      <c r="NF234" s="4"/>
      <c r="NG234" s="4"/>
      <c r="NH234" s="4"/>
      <c r="NI234" s="4"/>
      <c r="NJ234" s="4"/>
      <c r="NK234" s="4"/>
      <c r="NL234" s="4"/>
      <c r="NM234" s="4"/>
      <c r="NN234" s="4"/>
      <c r="NO234" s="4"/>
      <c r="NP234" s="4"/>
      <c r="NQ234" s="4"/>
      <c r="NR234" s="4"/>
      <c r="NS234" s="4"/>
      <c r="NT234" s="4"/>
      <c r="NU234" s="4"/>
      <c r="NV234" s="4"/>
      <c r="NW234" s="4"/>
      <c r="NX234" s="4"/>
      <c r="NY234" s="4"/>
      <c r="NZ234" s="4"/>
      <c r="OA234" s="4"/>
      <c r="OB234" s="4"/>
      <c r="OC234" s="4"/>
      <c r="OD234" s="4"/>
      <c r="OE234" s="4"/>
      <c r="OF234" s="4"/>
      <c r="OG234" s="4"/>
      <c r="OH234" s="4"/>
      <c r="OI234" s="4"/>
      <c r="OJ234" s="4"/>
      <c r="OK234" s="4"/>
      <c r="OL234" s="4"/>
      <c r="OM234" s="4"/>
      <c r="ON234" s="4"/>
      <c r="OO234" s="4"/>
      <c r="OP234" s="4"/>
      <c r="OQ234" s="4"/>
      <c r="OR234" s="4"/>
      <c r="OS234" s="4"/>
      <c r="OT234" s="4"/>
      <c r="OU234" s="4"/>
      <c r="OV234" s="4"/>
      <c r="OW234" s="4"/>
      <c r="OX234" s="4"/>
      <c r="OY234" s="4"/>
      <c r="OZ234" s="4"/>
      <c r="PA234" s="4"/>
      <c r="PB234" s="4"/>
      <c r="PC234" s="4"/>
      <c r="PD234" s="4"/>
      <c r="PE234" s="4"/>
      <c r="PF234" s="4"/>
      <c r="PG234" s="4"/>
      <c r="PH234" s="4"/>
      <c r="PI234" s="4"/>
      <c r="PJ234" s="4"/>
      <c r="PK234" s="4"/>
      <c r="PL234" s="4"/>
      <c r="PM234" s="4"/>
      <c r="PN234" s="4"/>
      <c r="PO234" s="4"/>
      <c r="PP234" s="4"/>
      <c r="PQ234" s="4"/>
      <c r="PR234" s="4"/>
      <c r="PS234" s="4"/>
      <c r="PT234" s="4"/>
      <c r="PU234" s="4"/>
      <c r="PV234" s="4"/>
      <c r="PW234" s="4"/>
      <c r="PX234" s="4"/>
      <c r="PY234" s="4"/>
      <c r="PZ234" s="4"/>
      <c r="QA234" s="4"/>
      <c r="QB234" s="4"/>
      <c r="QC234" s="4"/>
      <c r="QD234" s="4"/>
      <c r="QE234" s="4"/>
      <c r="QF234" s="4"/>
      <c r="QG234" s="4"/>
      <c r="QH234" s="4"/>
      <c r="QI234" s="4"/>
      <c r="QJ234" s="4"/>
      <c r="QK234" s="4"/>
      <c r="QL234" s="4"/>
      <c r="QM234" s="4"/>
      <c r="QN234" s="4"/>
      <c r="QO234" s="4"/>
      <c r="QP234" s="4"/>
      <c r="QQ234" s="4"/>
      <c r="QR234" s="4"/>
      <c r="QS234" s="4"/>
      <c r="QT234" s="4"/>
      <c r="QU234" s="4"/>
      <c r="QV234" s="4"/>
      <c r="QW234" s="4"/>
      <c r="QX234" s="4"/>
      <c r="QY234" s="4"/>
      <c r="QZ234" s="4"/>
      <c r="RA234" s="4"/>
      <c r="RB234" s="4"/>
      <c r="RC234" s="4"/>
      <c r="RD234" s="4"/>
      <c r="RE234" s="4"/>
      <c r="RF234" s="4"/>
      <c r="RG234" s="4"/>
      <c r="RH234" s="4"/>
      <c r="RI234" s="4"/>
      <c r="RJ234" s="4"/>
      <c r="RK234" s="4"/>
      <c r="RL234" s="4"/>
      <c r="RM234" s="4"/>
      <c r="RN234" s="4"/>
      <c r="RO234" s="4"/>
      <c r="RP234" s="4"/>
      <c r="RQ234" s="4"/>
      <c r="RR234" s="4"/>
      <c r="RS234" s="4"/>
      <c r="RT234" s="4"/>
      <c r="RU234" s="4"/>
      <c r="RV234" s="4"/>
      <c r="RW234" s="4"/>
      <c r="RX234" s="4"/>
      <c r="RY234" s="4"/>
      <c r="RZ234" s="4"/>
      <c r="SA234" s="4"/>
      <c r="SB234" s="4"/>
      <c r="SC234" s="4"/>
      <c r="SD234" s="4"/>
      <c r="SE234" s="4"/>
      <c r="SF234" s="4"/>
      <c r="SG234" s="4"/>
      <c r="SH234" s="4"/>
      <c r="SI234" s="4"/>
      <c r="SJ234" s="4"/>
      <c r="SK234" s="4"/>
      <c r="SL234" s="4"/>
      <c r="SM234" s="4"/>
      <c r="SN234" s="4"/>
      <c r="SO234" s="4"/>
      <c r="SP234" s="4"/>
      <c r="SQ234" s="4"/>
      <c r="SR234" s="4"/>
      <c r="SS234" s="4"/>
      <c r="ST234" s="4"/>
      <c r="SU234" s="4"/>
      <c r="SV234" s="4"/>
      <c r="SW234" s="4"/>
      <c r="SX234" s="4"/>
      <c r="SY234" s="4"/>
      <c r="SZ234" s="4"/>
      <c r="TA234" s="4"/>
      <c r="TB234" s="4"/>
      <c r="TC234" s="4"/>
      <c r="TD234" s="4"/>
      <c r="TE234" s="4"/>
      <c r="TF234" s="4"/>
      <c r="TG234" s="4"/>
      <c r="TH234" s="4"/>
      <c r="TI234" s="4"/>
      <c r="TJ234" s="4"/>
      <c r="TK234" s="4"/>
      <c r="TL234" s="4"/>
      <c r="TM234" s="4"/>
      <c r="TN234" s="4"/>
      <c r="TO234" s="4"/>
      <c r="TP234" s="4"/>
      <c r="TQ234" s="4"/>
      <c r="TR234" s="4"/>
      <c r="TS234" s="4"/>
      <c r="TT234" s="4"/>
      <c r="TU234" s="4"/>
      <c r="TV234" s="4"/>
      <c r="TW234" s="4"/>
      <c r="TX234" s="4"/>
      <c r="TY234" s="4"/>
      <c r="TZ234" s="4"/>
      <c r="UA234" s="4"/>
      <c r="UB234" s="4"/>
      <c r="UC234" s="4"/>
      <c r="UD234" s="4"/>
      <c r="UE234" s="4"/>
      <c r="UF234" s="4"/>
      <c r="UG234" s="4"/>
      <c r="UH234" s="4"/>
      <c r="UI234" s="4"/>
      <c r="UJ234" s="4"/>
      <c r="UK234" s="4"/>
      <c r="UL234" s="4"/>
      <c r="UM234" s="4"/>
      <c r="UN234" s="4"/>
      <c r="UO234" s="4"/>
      <c r="UP234" s="4"/>
      <c r="UQ234" s="4"/>
      <c r="UR234" s="4"/>
      <c r="US234" s="4"/>
      <c r="UT234" s="4"/>
      <c r="UU234" s="4"/>
      <c r="UV234" s="4"/>
      <c r="UW234" s="4"/>
      <c r="UX234" s="4"/>
      <c r="UY234" s="4"/>
      <c r="UZ234" s="4"/>
      <c r="VA234" s="4"/>
      <c r="VB234" s="4"/>
      <c r="VC234" s="4"/>
      <c r="VD234" s="4"/>
      <c r="VE234" s="4"/>
      <c r="VF234" s="4"/>
      <c r="VG234" s="4"/>
      <c r="VH234" s="4"/>
      <c r="VI234" s="4"/>
      <c r="VJ234" s="4"/>
      <c r="VK234" s="4"/>
      <c r="VL234" s="4"/>
      <c r="VM234" s="4"/>
      <c r="VN234" s="4"/>
    </row>
    <row r="235" spans="14:586"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  <c r="IV235" s="4"/>
      <c r="IW235" s="4"/>
      <c r="IX235" s="4"/>
      <c r="IY235" s="4"/>
      <c r="IZ235" s="4"/>
      <c r="JA235" s="4"/>
      <c r="JB235" s="4"/>
      <c r="JC235" s="4"/>
      <c r="JD235" s="4"/>
      <c r="JE235" s="4"/>
      <c r="JF235" s="4"/>
      <c r="JG235" s="4"/>
      <c r="JH235" s="4"/>
      <c r="JI235" s="4"/>
      <c r="JJ235" s="4"/>
      <c r="JK235" s="4"/>
      <c r="JL235" s="4"/>
      <c r="JM235" s="4"/>
      <c r="JN235" s="4"/>
      <c r="JO235" s="4"/>
      <c r="JP235" s="4"/>
      <c r="JQ235" s="4"/>
      <c r="JR235" s="4"/>
      <c r="JS235" s="4"/>
      <c r="JT235" s="4"/>
      <c r="JU235" s="4"/>
      <c r="JV235" s="4"/>
      <c r="JW235" s="4"/>
      <c r="JX235" s="4"/>
      <c r="JY235" s="4"/>
      <c r="JZ235" s="4"/>
      <c r="KA235" s="4"/>
      <c r="KB235" s="4"/>
      <c r="KC235" s="4"/>
      <c r="KD235" s="4"/>
      <c r="KE235" s="4"/>
      <c r="KF235" s="4"/>
      <c r="KG235" s="4"/>
      <c r="KH235" s="4"/>
      <c r="KI235" s="4"/>
      <c r="KJ235" s="4"/>
      <c r="KK235" s="4"/>
      <c r="KL235" s="4"/>
      <c r="KM235" s="4"/>
      <c r="KN235" s="4"/>
      <c r="KO235" s="4"/>
      <c r="KP235" s="4"/>
      <c r="KQ235" s="4"/>
      <c r="KR235" s="4"/>
      <c r="KS235" s="4"/>
      <c r="KT235" s="4"/>
      <c r="KU235" s="4"/>
      <c r="KV235" s="4"/>
      <c r="KW235" s="4"/>
      <c r="KX235" s="4"/>
      <c r="KY235" s="4"/>
      <c r="KZ235" s="4"/>
      <c r="LA235" s="4"/>
      <c r="LB235" s="4"/>
      <c r="LC235" s="4"/>
      <c r="LD235" s="4"/>
      <c r="LE235" s="4"/>
      <c r="LF235" s="4"/>
      <c r="LG235" s="4"/>
      <c r="LH235" s="4"/>
      <c r="LI235" s="4"/>
      <c r="LJ235" s="4"/>
      <c r="LK235" s="4"/>
      <c r="LL235" s="4"/>
      <c r="LM235" s="4"/>
      <c r="LN235" s="4"/>
      <c r="LO235" s="4"/>
      <c r="LP235" s="4"/>
      <c r="LQ235" s="4"/>
      <c r="LR235" s="4"/>
      <c r="LS235" s="4"/>
      <c r="LT235" s="4"/>
      <c r="LU235" s="4"/>
      <c r="LV235" s="4"/>
      <c r="LW235" s="4"/>
      <c r="LX235" s="4"/>
      <c r="LY235" s="4"/>
      <c r="LZ235" s="4"/>
      <c r="MA235" s="4"/>
      <c r="MB235" s="4"/>
      <c r="MC235" s="4"/>
      <c r="MD235" s="4"/>
      <c r="ME235" s="4"/>
      <c r="MF235" s="4"/>
      <c r="MG235" s="4"/>
      <c r="MH235" s="4"/>
      <c r="MI235" s="4"/>
      <c r="MJ235" s="4"/>
      <c r="MK235" s="4"/>
      <c r="ML235" s="4"/>
      <c r="MM235" s="4"/>
      <c r="MN235" s="4"/>
      <c r="MO235" s="4"/>
      <c r="MP235" s="4"/>
      <c r="MQ235" s="4"/>
      <c r="MR235" s="4"/>
      <c r="MS235" s="4"/>
      <c r="MT235" s="4"/>
      <c r="MU235" s="4"/>
      <c r="MV235" s="4"/>
      <c r="MW235" s="4"/>
      <c r="MX235" s="4"/>
      <c r="MY235" s="4"/>
      <c r="MZ235" s="4"/>
      <c r="NA235" s="4"/>
      <c r="NB235" s="4"/>
      <c r="NC235" s="4"/>
      <c r="ND235" s="4"/>
      <c r="NE235" s="4"/>
      <c r="NF235" s="4"/>
      <c r="NG235" s="4"/>
      <c r="NH235" s="4"/>
      <c r="NI235" s="4"/>
      <c r="NJ235" s="4"/>
      <c r="NK235" s="4"/>
      <c r="NL235" s="4"/>
      <c r="NM235" s="4"/>
      <c r="NN235" s="4"/>
      <c r="NO235" s="4"/>
      <c r="NP235" s="4"/>
      <c r="NQ235" s="4"/>
      <c r="NR235" s="4"/>
      <c r="NS235" s="4"/>
      <c r="NT235" s="4"/>
      <c r="NU235" s="4"/>
      <c r="NV235" s="4"/>
      <c r="NW235" s="4"/>
      <c r="NX235" s="4"/>
      <c r="NY235" s="4"/>
      <c r="NZ235" s="4"/>
      <c r="OA235" s="4"/>
      <c r="OB235" s="4"/>
      <c r="OC235" s="4"/>
      <c r="OD235" s="4"/>
      <c r="OE235" s="4"/>
      <c r="OF235" s="4"/>
      <c r="OG235" s="4"/>
      <c r="OH235" s="4"/>
      <c r="OI235" s="4"/>
      <c r="OJ235" s="4"/>
      <c r="OK235" s="4"/>
      <c r="OL235" s="4"/>
      <c r="OM235" s="4"/>
      <c r="ON235" s="4"/>
      <c r="OO235" s="4"/>
      <c r="OP235" s="4"/>
      <c r="OQ235" s="4"/>
      <c r="OR235" s="4"/>
      <c r="OS235" s="4"/>
      <c r="OT235" s="4"/>
      <c r="OU235" s="4"/>
      <c r="OV235" s="4"/>
      <c r="OW235" s="4"/>
      <c r="OX235" s="4"/>
      <c r="OY235" s="4"/>
      <c r="OZ235" s="4"/>
      <c r="PA235" s="4"/>
      <c r="PB235" s="4"/>
      <c r="PC235" s="4"/>
      <c r="PD235" s="4"/>
      <c r="PE235" s="4"/>
      <c r="PF235" s="4"/>
      <c r="PG235" s="4"/>
      <c r="PH235" s="4"/>
      <c r="PI235" s="4"/>
      <c r="PJ235" s="4"/>
      <c r="PK235" s="4"/>
      <c r="PL235" s="4"/>
      <c r="PM235" s="4"/>
      <c r="PN235" s="4"/>
      <c r="PO235" s="4"/>
      <c r="PP235" s="4"/>
      <c r="PQ235" s="4"/>
      <c r="PR235" s="4"/>
      <c r="PS235" s="4"/>
      <c r="PT235" s="4"/>
      <c r="PU235" s="4"/>
      <c r="PV235" s="4"/>
      <c r="PW235" s="4"/>
      <c r="PX235" s="4"/>
      <c r="PY235" s="4"/>
      <c r="PZ235" s="4"/>
      <c r="QA235" s="4"/>
      <c r="QB235" s="4"/>
      <c r="QC235" s="4"/>
      <c r="QD235" s="4"/>
      <c r="QE235" s="4"/>
      <c r="QF235" s="4"/>
      <c r="QG235" s="4"/>
      <c r="QH235" s="4"/>
      <c r="QI235" s="4"/>
      <c r="QJ235" s="4"/>
      <c r="QK235" s="4"/>
      <c r="QL235" s="4"/>
      <c r="QM235" s="4"/>
      <c r="QN235" s="4"/>
      <c r="QO235" s="4"/>
      <c r="QP235" s="4"/>
      <c r="QQ235" s="4"/>
      <c r="QR235" s="4"/>
      <c r="QS235" s="4"/>
      <c r="QT235" s="4"/>
      <c r="QU235" s="4"/>
      <c r="QV235" s="4"/>
      <c r="QW235" s="4"/>
      <c r="QX235" s="4"/>
      <c r="QY235" s="4"/>
      <c r="QZ235" s="4"/>
      <c r="RA235" s="4"/>
      <c r="RB235" s="4"/>
      <c r="RC235" s="4"/>
      <c r="RD235" s="4"/>
      <c r="RE235" s="4"/>
      <c r="RF235" s="4"/>
      <c r="RG235" s="4"/>
      <c r="RH235" s="4"/>
      <c r="RI235" s="4"/>
      <c r="RJ235" s="4"/>
      <c r="RK235" s="4"/>
      <c r="RL235" s="4"/>
      <c r="RM235" s="4"/>
      <c r="RN235" s="4"/>
      <c r="RO235" s="4"/>
      <c r="RP235" s="4"/>
      <c r="RQ235" s="4"/>
      <c r="RR235" s="4"/>
      <c r="RS235" s="4"/>
      <c r="RT235" s="4"/>
      <c r="RU235" s="4"/>
      <c r="RV235" s="4"/>
      <c r="RW235" s="4"/>
      <c r="RX235" s="4"/>
      <c r="RY235" s="4"/>
      <c r="RZ235" s="4"/>
      <c r="SA235" s="4"/>
      <c r="SB235" s="4"/>
      <c r="SC235" s="4"/>
      <c r="SD235" s="4"/>
      <c r="SE235" s="4"/>
      <c r="SF235" s="4"/>
      <c r="SG235" s="4"/>
      <c r="SH235" s="4"/>
      <c r="SI235" s="4"/>
      <c r="SJ235" s="4"/>
      <c r="SK235" s="4"/>
      <c r="SL235" s="4"/>
      <c r="SM235" s="4"/>
      <c r="SN235" s="4"/>
      <c r="SO235" s="4"/>
      <c r="SP235" s="4"/>
      <c r="SQ235" s="4"/>
      <c r="SR235" s="4"/>
      <c r="SS235" s="4"/>
      <c r="ST235" s="4"/>
      <c r="SU235" s="4"/>
      <c r="SV235" s="4"/>
      <c r="SW235" s="4"/>
      <c r="SX235" s="4"/>
      <c r="SY235" s="4"/>
      <c r="SZ235" s="4"/>
      <c r="TA235" s="4"/>
      <c r="TB235" s="4"/>
      <c r="TC235" s="4"/>
      <c r="TD235" s="4"/>
      <c r="TE235" s="4"/>
      <c r="TF235" s="4"/>
      <c r="TG235" s="4"/>
      <c r="TH235" s="4"/>
      <c r="TI235" s="4"/>
      <c r="TJ235" s="4"/>
      <c r="TK235" s="4"/>
      <c r="TL235" s="4"/>
      <c r="TM235" s="4"/>
      <c r="TN235" s="4"/>
      <c r="TO235" s="4"/>
      <c r="TP235" s="4"/>
      <c r="TQ235" s="4"/>
      <c r="TR235" s="4"/>
      <c r="TS235" s="4"/>
      <c r="TT235" s="4"/>
      <c r="TU235" s="4"/>
      <c r="TV235" s="4"/>
      <c r="TW235" s="4"/>
      <c r="TX235" s="4"/>
      <c r="TY235" s="4"/>
      <c r="TZ235" s="4"/>
      <c r="UA235" s="4"/>
      <c r="UB235" s="4"/>
      <c r="UC235" s="4"/>
      <c r="UD235" s="4"/>
      <c r="UE235" s="4"/>
      <c r="UF235" s="4"/>
      <c r="UG235" s="4"/>
      <c r="UH235" s="4"/>
      <c r="UI235" s="4"/>
      <c r="UJ235" s="4"/>
      <c r="UK235" s="4"/>
      <c r="UL235" s="4"/>
      <c r="UM235" s="4"/>
      <c r="UN235" s="4"/>
      <c r="UO235" s="4"/>
      <c r="UP235" s="4"/>
      <c r="UQ235" s="4"/>
      <c r="UR235" s="4"/>
      <c r="US235" s="4"/>
      <c r="UT235" s="4"/>
      <c r="UU235" s="4"/>
      <c r="UV235" s="4"/>
      <c r="UW235" s="4"/>
      <c r="UX235" s="4"/>
      <c r="UY235" s="4"/>
      <c r="UZ235" s="4"/>
      <c r="VA235" s="4"/>
      <c r="VB235" s="4"/>
      <c r="VC235" s="4"/>
      <c r="VD235" s="4"/>
      <c r="VE235" s="4"/>
      <c r="VF235" s="4"/>
      <c r="VG235" s="4"/>
      <c r="VH235" s="4"/>
      <c r="VI235" s="4"/>
      <c r="VJ235" s="4"/>
      <c r="VK235" s="4"/>
      <c r="VL235" s="4"/>
      <c r="VM235" s="4"/>
      <c r="VN235" s="4"/>
    </row>
    <row r="236" spans="14:586"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  <c r="IV236" s="4"/>
      <c r="IW236" s="4"/>
      <c r="IX236" s="4"/>
      <c r="IY236" s="4"/>
      <c r="IZ236" s="4"/>
      <c r="JA236" s="4"/>
      <c r="JB236" s="4"/>
      <c r="JC236" s="4"/>
      <c r="JD236" s="4"/>
      <c r="JE236" s="4"/>
      <c r="JF236" s="4"/>
      <c r="JG236" s="4"/>
      <c r="JH236" s="4"/>
      <c r="JI236" s="4"/>
      <c r="JJ236" s="4"/>
      <c r="JK236" s="4"/>
      <c r="JL236" s="4"/>
      <c r="JM236" s="4"/>
      <c r="JN236" s="4"/>
      <c r="JO236" s="4"/>
      <c r="JP236" s="4"/>
      <c r="JQ236" s="4"/>
      <c r="JR236" s="4"/>
      <c r="JS236" s="4"/>
      <c r="JT236" s="4"/>
      <c r="JU236" s="4"/>
      <c r="JV236" s="4"/>
      <c r="JW236" s="4"/>
      <c r="JX236" s="4"/>
      <c r="JY236" s="4"/>
      <c r="JZ236" s="4"/>
      <c r="KA236" s="4"/>
      <c r="KB236" s="4"/>
      <c r="KC236" s="4"/>
      <c r="KD236" s="4"/>
      <c r="KE236" s="4"/>
      <c r="KF236" s="4"/>
      <c r="KG236" s="4"/>
      <c r="KH236" s="4"/>
      <c r="KI236" s="4"/>
      <c r="KJ236" s="4"/>
      <c r="KK236" s="4"/>
      <c r="KL236" s="4"/>
      <c r="KM236" s="4"/>
      <c r="KN236" s="4"/>
      <c r="KO236" s="4"/>
      <c r="KP236" s="4"/>
      <c r="KQ236" s="4"/>
      <c r="KR236" s="4"/>
      <c r="KS236" s="4"/>
      <c r="KT236" s="4"/>
      <c r="KU236" s="4"/>
      <c r="KV236" s="4"/>
      <c r="KW236" s="4"/>
      <c r="KX236" s="4"/>
      <c r="KY236" s="4"/>
      <c r="KZ236" s="4"/>
      <c r="LA236" s="4"/>
      <c r="LB236" s="4"/>
      <c r="LC236" s="4"/>
      <c r="LD236" s="4"/>
      <c r="LE236" s="4"/>
      <c r="LF236" s="4"/>
      <c r="LG236" s="4"/>
      <c r="LH236" s="4"/>
      <c r="LI236" s="4"/>
      <c r="LJ236" s="4"/>
      <c r="LK236" s="4"/>
      <c r="LL236" s="4"/>
      <c r="LM236" s="4"/>
      <c r="LN236" s="4"/>
      <c r="LO236" s="4"/>
      <c r="LP236" s="4"/>
      <c r="LQ236" s="4"/>
      <c r="LR236" s="4"/>
      <c r="LS236" s="4"/>
      <c r="LT236" s="4"/>
      <c r="LU236" s="4"/>
      <c r="LV236" s="4"/>
      <c r="LW236" s="4"/>
      <c r="LX236" s="4"/>
      <c r="LY236" s="4"/>
      <c r="LZ236" s="4"/>
      <c r="MA236" s="4"/>
      <c r="MB236" s="4"/>
      <c r="MC236" s="4"/>
      <c r="MD236" s="4"/>
      <c r="ME236" s="4"/>
      <c r="MF236" s="4"/>
      <c r="MG236" s="4"/>
      <c r="MH236" s="4"/>
      <c r="MI236" s="4"/>
      <c r="MJ236" s="4"/>
      <c r="MK236" s="4"/>
      <c r="ML236" s="4"/>
      <c r="MM236" s="4"/>
      <c r="MN236" s="4"/>
      <c r="MO236" s="4"/>
      <c r="MP236" s="4"/>
      <c r="MQ236" s="4"/>
      <c r="MR236" s="4"/>
      <c r="MS236" s="4"/>
      <c r="MT236" s="4"/>
      <c r="MU236" s="4"/>
      <c r="MV236" s="4"/>
      <c r="MW236" s="4"/>
      <c r="MX236" s="4"/>
      <c r="MY236" s="4"/>
      <c r="MZ236" s="4"/>
      <c r="NA236" s="4"/>
      <c r="NB236" s="4"/>
      <c r="NC236" s="4"/>
      <c r="ND236" s="4"/>
      <c r="NE236" s="4"/>
      <c r="NF236" s="4"/>
      <c r="NG236" s="4"/>
      <c r="NH236" s="4"/>
      <c r="NI236" s="4"/>
      <c r="NJ236" s="4"/>
      <c r="NK236" s="4"/>
      <c r="NL236" s="4"/>
      <c r="NM236" s="4"/>
      <c r="NN236" s="4"/>
      <c r="NO236" s="4"/>
      <c r="NP236" s="4"/>
      <c r="NQ236" s="4"/>
      <c r="NR236" s="4"/>
      <c r="NS236" s="4"/>
      <c r="NT236" s="4"/>
      <c r="NU236" s="4"/>
      <c r="NV236" s="4"/>
      <c r="NW236" s="4"/>
      <c r="NX236" s="4"/>
      <c r="NY236" s="4"/>
      <c r="NZ236" s="4"/>
      <c r="OA236" s="4"/>
      <c r="OB236" s="4"/>
      <c r="OC236" s="4"/>
      <c r="OD236" s="4"/>
      <c r="OE236" s="4"/>
      <c r="OF236" s="4"/>
      <c r="OG236" s="4"/>
      <c r="OH236" s="4"/>
      <c r="OI236" s="4"/>
      <c r="OJ236" s="4"/>
      <c r="OK236" s="4"/>
      <c r="OL236" s="4"/>
      <c r="OM236" s="4"/>
      <c r="ON236" s="4"/>
      <c r="OO236" s="4"/>
      <c r="OP236" s="4"/>
      <c r="OQ236" s="4"/>
      <c r="OR236" s="4"/>
      <c r="OS236" s="4"/>
      <c r="OT236" s="4"/>
      <c r="OU236" s="4"/>
      <c r="OV236" s="4"/>
      <c r="OW236" s="4"/>
      <c r="OX236" s="4"/>
      <c r="OY236" s="4"/>
      <c r="OZ236" s="4"/>
      <c r="PA236" s="4"/>
      <c r="PB236" s="4"/>
      <c r="PC236" s="4"/>
      <c r="PD236" s="4"/>
      <c r="PE236" s="4"/>
      <c r="PF236" s="4"/>
      <c r="PG236" s="4"/>
      <c r="PH236" s="4"/>
      <c r="PI236" s="4"/>
      <c r="PJ236" s="4"/>
      <c r="PK236" s="4"/>
      <c r="PL236" s="4"/>
      <c r="PM236" s="4"/>
      <c r="PN236" s="4"/>
      <c r="PO236" s="4"/>
      <c r="PP236" s="4"/>
      <c r="PQ236" s="4"/>
      <c r="PR236" s="4"/>
      <c r="PS236" s="4"/>
      <c r="PT236" s="4"/>
      <c r="PU236" s="4"/>
      <c r="PV236" s="4"/>
      <c r="PW236" s="4"/>
      <c r="PX236" s="4"/>
      <c r="PY236" s="4"/>
      <c r="PZ236" s="4"/>
      <c r="QA236" s="4"/>
      <c r="QB236" s="4"/>
      <c r="QC236" s="4"/>
      <c r="QD236" s="4"/>
      <c r="QE236" s="4"/>
      <c r="QF236" s="4"/>
      <c r="QG236" s="4"/>
      <c r="QH236" s="4"/>
      <c r="QI236" s="4"/>
      <c r="QJ236" s="4"/>
      <c r="QK236" s="4"/>
      <c r="QL236" s="4"/>
      <c r="QM236" s="4"/>
      <c r="QN236" s="4"/>
      <c r="QO236" s="4"/>
      <c r="QP236" s="4"/>
      <c r="QQ236" s="4"/>
      <c r="QR236" s="4"/>
      <c r="QS236" s="4"/>
      <c r="QT236" s="4"/>
      <c r="QU236" s="4"/>
      <c r="QV236" s="4"/>
      <c r="QW236" s="4"/>
      <c r="QX236" s="4"/>
      <c r="QY236" s="4"/>
      <c r="QZ236" s="4"/>
      <c r="RA236" s="4"/>
      <c r="RB236" s="4"/>
      <c r="RC236" s="4"/>
      <c r="RD236" s="4"/>
      <c r="RE236" s="4"/>
      <c r="RF236" s="4"/>
      <c r="RG236" s="4"/>
      <c r="RH236" s="4"/>
      <c r="RI236" s="4"/>
      <c r="RJ236" s="4"/>
      <c r="RK236" s="4"/>
      <c r="RL236" s="4"/>
      <c r="RM236" s="4"/>
      <c r="RN236" s="4"/>
      <c r="RO236" s="4"/>
      <c r="RP236" s="4"/>
      <c r="RQ236" s="4"/>
      <c r="RR236" s="4"/>
      <c r="RS236" s="4"/>
      <c r="RT236" s="4"/>
      <c r="RU236" s="4"/>
      <c r="RV236" s="4"/>
      <c r="RW236" s="4"/>
      <c r="RX236" s="4"/>
      <c r="RY236" s="4"/>
      <c r="RZ236" s="4"/>
      <c r="SA236" s="4"/>
      <c r="SB236" s="4"/>
      <c r="SC236" s="4"/>
      <c r="SD236" s="4"/>
      <c r="SE236" s="4"/>
      <c r="SF236" s="4"/>
      <c r="SG236" s="4"/>
      <c r="SH236" s="4"/>
      <c r="SI236" s="4"/>
      <c r="SJ236" s="4"/>
      <c r="SK236" s="4"/>
      <c r="SL236" s="4"/>
      <c r="SM236" s="4"/>
      <c r="SN236" s="4"/>
      <c r="SO236" s="4"/>
      <c r="SP236" s="4"/>
      <c r="SQ236" s="4"/>
      <c r="SR236" s="4"/>
      <c r="SS236" s="4"/>
      <c r="ST236" s="4"/>
      <c r="SU236" s="4"/>
      <c r="SV236" s="4"/>
      <c r="SW236" s="4"/>
      <c r="SX236" s="4"/>
      <c r="SY236" s="4"/>
      <c r="SZ236" s="4"/>
      <c r="TA236" s="4"/>
      <c r="TB236" s="4"/>
      <c r="TC236" s="4"/>
      <c r="TD236" s="4"/>
      <c r="TE236" s="4"/>
      <c r="TF236" s="4"/>
      <c r="TG236" s="4"/>
      <c r="TH236" s="4"/>
      <c r="TI236" s="4"/>
      <c r="TJ236" s="4"/>
      <c r="TK236" s="4"/>
      <c r="TL236" s="4"/>
      <c r="TM236" s="4"/>
      <c r="TN236" s="4"/>
      <c r="TO236" s="4"/>
      <c r="TP236" s="4"/>
      <c r="TQ236" s="4"/>
      <c r="TR236" s="4"/>
      <c r="TS236" s="4"/>
      <c r="TT236" s="4"/>
      <c r="TU236" s="4"/>
      <c r="TV236" s="4"/>
      <c r="TW236" s="4"/>
      <c r="TX236" s="4"/>
      <c r="TY236" s="4"/>
      <c r="TZ236" s="4"/>
      <c r="UA236" s="4"/>
      <c r="UB236" s="4"/>
      <c r="UC236" s="4"/>
      <c r="UD236" s="4"/>
      <c r="UE236" s="4"/>
      <c r="UF236" s="4"/>
      <c r="UG236" s="4"/>
      <c r="UH236" s="4"/>
      <c r="UI236" s="4"/>
      <c r="UJ236" s="4"/>
      <c r="UK236" s="4"/>
      <c r="UL236" s="4"/>
      <c r="UM236" s="4"/>
      <c r="UN236" s="4"/>
      <c r="UO236" s="4"/>
      <c r="UP236" s="4"/>
      <c r="UQ236" s="4"/>
      <c r="UR236" s="4"/>
      <c r="US236" s="4"/>
      <c r="UT236" s="4"/>
      <c r="UU236" s="4"/>
      <c r="UV236" s="4"/>
      <c r="UW236" s="4"/>
      <c r="UX236" s="4"/>
      <c r="UY236" s="4"/>
      <c r="UZ236" s="4"/>
      <c r="VA236" s="4"/>
      <c r="VB236" s="4"/>
      <c r="VC236" s="4"/>
      <c r="VD236" s="4"/>
      <c r="VE236" s="4"/>
      <c r="VF236" s="4"/>
      <c r="VG236" s="4"/>
      <c r="VH236" s="4"/>
      <c r="VI236" s="4"/>
      <c r="VJ236" s="4"/>
      <c r="VK236" s="4"/>
      <c r="VL236" s="4"/>
      <c r="VM236" s="4"/>
      <c r="VN236" s="4"/>
    </row>
    <row r="237" spans="14:586"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  <c r="IV237" s="4"/>
      <c r="IW237" s="4"/>
      <c r="IX237" s="4"/>
      <c r="IY237" s="4"/>
      <c r="IZ237" s="4"/>
      <c r="JA237" s="4"/>
      <c r="JB237" s="4"/>
      <c r="JC237" s="4"/>
      <c r="JD237" s="4"/>
      <c r="JE237" s="4"/>
      <c r="JF237" s="4"/>
      <c r="JG237" s="4"/>
      <c r="JH237" s="4"/>
      <c r="JI237" s="4"/>
      <c r="JJ237" s="4"/>
      <c r="JK237" s="4"/>
      <c r="JL237" s="4"/>
      <c r="JM237" s="4"/>
      <c r="JN237" s="4"/>
      <c r="JO237" s="4"/>
      <c r="JP237" s="4"/>
      <c r="JQ237" s="4"/>
      <c r="JR237" s="4"/>
      <c r="JS237" s="4"/>
      <c r="JT237" s="4"/>
      <c r="JU237" s="4"/>
      <c r="JV237" s="4"/>
      <c r="JW237" s="4"/>
      <c r="JX237" s="4"/>
      <c r="JY237" s="4"/>
      <c r="JZ237" s="4"/>
      <c r="KA237" s="4"/>
      <c r="KB237" s="4"/>
      <c r="KC237" s="4"/>
      <c r="KD237" s="4"/>
      <c r="KE237" s="4"/>
      <c r="KF237" s="4"/>
      <c r="KG237" s="4"/>
      <c r="KH237" s="4"/>
      <c r="KI237" s="4"/>
      <c r="KJ237" s="4"/>
      <c r="KK237" s="4"/>
      <c r="KL237" s="4"/>
      <c r="KM237" s="4"/>
      <c r="KN237" s="4"/>
      <c r="KO237" s="4"/>
      <c r="KP237" s="4"/>
      <c r="KQ237" s="4"/>
      <c r="KR237" s="4"/>
      <c r="KS237" s="4"/>
      <c r="KT237" s="4"/>
      <c r="KU237" s="4"/>
      <c r="KV237" s="4"/>
      <c r="KW237" s="4"/>
      <c r="KX237" s="4"/>
      <c r="KY237" s="4"/>
      <c r="KZ237" s="4"/>
      <c r="LA237" s="4"/>
      <c r="LB237" s="4"/>
      <c r="LC237" s="4"/>
      <c r="LD237" s="4"/>
      <c r="LE237" s="4"/>
      <c r="LF237" s="4"/>
      <c r="LG237" s="4"/>
      <c r="LH237" s="4"/>
      <c r="LI237" s="4"/>
      <c r="LJ237" s="4"/>
      <c r="LK237" s="4"/>
      <c r="LL237" s="4"/>
      <c r="LM237" s="4"/>
      <c r="LN237" s="4"/>
      <c r="LO237" s="4"/>
      <c r="LP237" s="4"/>
      <c r="LQ237" s="4"/>
      <c r="LR237" s="4"/>
      <c r="LS237" s="4"/>
      <c r="LT237" s="4"/>
      <c r="LU237" s="4"/>
      <c r="LV237" s="4"/>
      <c r="LW237" s="4"/>
      <c r="LX237" s="4"/>
      <c r="LY237" s="4"/>
      <c r="LZ237" s="4"/>
      <c r="MA237" s="4"/>
      <c r="MB237" s="4"/>
      <c r="MC237" s="4"/>
      <c r="MD237" s="4"/>
      <c r="ME237" s="4"/>
      <c r="MF237" s="4"/>
      <c r="MG237" s="4"/>
      <c r="MH237" s="4"/>
      <c r="MI237" s="4"/>
      <c r="MJ237" s="4"/>
      <c r="MK237" s="4"/>
      <c r="ML237" s="4"/>
      <c r="MM237" s="4"/>
      <c r="MN237" s="4"/>
      <c r="MO237" s="4"/>
      <c r="MP237" s="4"/>
      <c r="MQ237" s="4"/>
      <c r="MR237" s="4"/>
      <c r="MS237" s="4"/>
      <c r="MT237" s="4"/>
      <c r="MU237" s="4"/>
      <c r="MV237" s="4"/>
      <c r="MW237" s="4"/>
      <c r="MX237" s="4"/>
      <c r="MY237" s="4"/>
      <c r="MZ237" s="4"/>
      <c r="NA237" s="4"/>
      <c r="NB237" s="4"/>
      <c r="NC237" s="4"/>
      <c r="ND237" s="4"/>
      <c r="NE237" s="4"/>
      <c r="NF237" s="4"/>
      <c r="NG237" s="4"/>
      <c r="NH237" s="4"/>
      <c r="NI237" s="4"/>
      <c r="NJ237" s="4"/>
      <c r="NK237" s="4"/>
      <c r="NL237" s="4"/>
      <c r="NM237" s="4"/>
      <c r="NN237" s="4"/>
      <c r="NO237" s="4"/>
      <c r="NP237" s="4"/>
      <c r="NQ237" s="4"/>
      <c r="NR237" s="4"/>
      <c r="NS237" s="4"/>
      <c r="NT237" s="4"/>
      <c r="NU237" s="4"/>
      <c r="NV237" s="4"/>
      <c r="NW237" s="4"/>
      <c r="NX237" s="4"/>
      <c r="NY237" s="4"/>
      <c r="NZ237" s="4"/>
      <c r="OA237" s="4"/>
      <c r="OB237" s="4"/>
      <c r="OC237" s="4"/>
      <c r="OD237" s="4"/>
      <c r="OE237" s="4"/>
      <c r="OF237" s="4"/>
      <c r="OG237" s="4"/>
      <c r="OH237" s="4"/>
      <c r="OI237" s="4"/>
      <c r="OJ237" s="4"/>
      <c r="OK237" s="4"/>
      <c r="OL237" s="4"/>
      <c r="OM237" s="4"/>
      <c r="ON237" s="4"/>
      <c r="OO237" s="4"/>
      <c r="OP237" s="4"/>
      <c r="OQ237" s="4"/>
      <c r="OR237" s="4"/>
      <c r="OS237" s="4"/>
      <c r="OT237" s="4"/>
      <c r="OU237" s="4"/>
      <c r="OV237" s="4"/>
      <c r="OW237" s="4"/>
      <c r="OX237" s="4"/>
      <c r="OY237" s="4"/>
      <c r="OZ237" s="4"/>
      <c r="PA237" s="4"/>
      <c r="PB237" s="4"/>
      <c r="PC237" s="4"/>
      <c r="PD237" s="4"/>
      <c r="PE237" s="4"/>
      <c r="PF237" s="4"/>
      <c r="PG237" s="4"/>
      <c r="PH237" s="4"/>
      <c r="PI237" s="4"/>
      <c r="PJ237" s="4"/>
      <c r="PK237" s="4"/>
      <c r="PL237" s="4"/>
      <c r="PM237" s="4"/>
      <c r="PN237" s="4"/>
      <c r="PO237" s="4"/>
      <c r="PP237" s="4"/>
      <c r="PQ237" s="4"/>
      <c r="PR237" s="4"/>
      <c r="PS237" s="4"/>
      <c r="PT237" s="4"/>
      <c r="PU237" s="4"/>
      <c r="PV237" s="4"/>
      <c r="PW237" s="4"/>
      <c r="PX237" s="4"/>
      <c r="PY237" s="4"/>
      <c r="PZ237" s="4"/>
      <c r="QA237" s="4"/>
      <c r="QB237" s="4"/>
      <c r="QC237" s="4"/>
      <c r="QD237" s="4"/>
      <c r="QE237" s="4"/>
      <c r="QF237" s="4"/>
      <c r="QG237" s="4"/>
      <c r="QH237" s="4"/>
      <c r="QI237" s="4"/>
      <c r="QJ237" s="4"/>
      <c r="QK237" s="4"/>
      <c r="QL237" s="4"/>
      <c r="QM237" s="4"/>
      <c r="QN237" s="4"/>
      <c r="QO237" s="4"/>
      <c r="QP237" s="4"/>
      <c r="QQ237" s="4"/>
      <c r="QR237" s="4"/>
      <c r="QS237" s="4"/>
      <c r="QT237" s="4"/>
      <c r="QU237" s="4"/>
      <c r="QV237" s="4"/>
      <c r="QW237" s="4"/>
      <c r="QX237" s="4"/>
      <c r="QY237" s="4"/>
      <c r="QZ237" s="4"/>
      <c r="RA237" s="4"/>
      <c r="RB237" s="4"/>
      <c r="RC237" s="4"/>
      <c r="RD237" s="4"/>
      <c r="RE237" s="4"/>
      <c r="RF237" s="4"/>
      <c r="RG237" s="4"/>
      <c r="RH237" s="4"/>
      <c r="RI237" s="4"/>
      <c r="RJ237" s="4"/>
      <c r="RK237" s="4"/>
      <c r="RL237" s="4"/>
      <c r="RM237" s="4"/>
      <c r="RN237" s="4"/>
      <c r="RO237" s="4"/>
      <c r="RP237" s="4"/>
      <c r="RQ237" s="4"/>
      <c r="RR237" s="4"/>
      <c r="RS237" s="4"/>
      <c r="RT237" s="4"/>
      <c r="RU237" s="4"/>
      <c r="RV237" s="4"/>
      <c r="RW237" s="4"/>
      <c r="RX237" s="4"/>
      <c r="RY237" s="4"/>
      <c r="RZ237" s="4"/>
      <c r="SA237" s="4"/>
      <c r="SB237" s="4"/>
      <c r="SC237" s="4"/>
      <c r="SD237" s="4"/>
      <c r="SE237" s="4"/>
      <c r="SF237" s="4"/>
      <c r="SG237" s="4"/>
      <c r="SH237" s="4"/>
      <c r="SI237" s="4"/>
      <c r="SJ237" s="4"/>
      <c r="SK237" s="4"/>
      <c r="SL237" s="4"/>
      <c r="SM237" s="4"/>
      <c r="SN237" s="4"/>
      <c r="SO237" s="4"/>
      <c r="SP237" s="4"/>
      <c r="SQ237" s="4"/>
      <c r="SR237" s="4"/>
      <c r="SS237" s="4"/>
      <c r="ST237" s="4"/>
      <c r="SU237" s="4"/>
      <c r="SV237" s="4"/>
      <c r="SW237" s="4"/>
      <c r="SX237" s="4"/>
      <c r="SY237" s="4"/>
      <c r="SZ237" s="4"/>
      <c r="TA237" s="4"/>
      <c r="TB237" s="4"/>
      <c r="TC237" s="4"/>
      <c r="TD237" s="4"/>
      <c r="TE237" s="4"/>
      <c r="TF237" s="4"/>
      <c r="TG237" s="4"/>
      <c r="TH237" s="4"/>
      <c r="TI237" s="4"/>
      <c r="TJ237" s="4"/>
      <c r="TK237" s="4"/>
      <c r="TL237" s="4"/>
      <c r="TM237" s="4"/>
      <c r="TN237" s="4"/>
      <c r="TO237" s="4"/>
      <c r="TP237" s="4"/>
      <c r="TQ237" s="4"/>
      <c r="TR237" s="4"/>
      <c r="TS237" s="4"/>
      <c r="TT237" s="4"/>
      <c r="TU237" s="4"/>
      <c r="TV237" s="4"/>
      <c r="TW237" s="4"/>
      <c r="TX237" s="4"/>
      <c r="TY237" s="4"/>
      <c r="TZ237" s="4"/>
      <c r="UA237" s="4"/>
      <c r="UB237" s="4"/>
      <c r="UC237" s="4"/>
      <c r="UD237" s="4"/>
      <c r="UE237" s="4"/>
      <c r="UF237" s="4"/>
      <c r="UG237" s="4"/>
      <c r="UH237" s="4"/>
      <c r="UI237" s="4"/>
      <c r="UJ237" s="4"/>
      <c r="UK237" s="4"/>
      <c r="UL237" s="4"/>
      <c r="UM237" s="4"/>
      <c r="UN237" s="4"/>
      <c r="UO237" s="4"/>
      <c r="UP237" s="4"/>
      <c r="UQ237" s="4"/>
      <c r="UR237" s="4"/>
      <c r="US237" s="4"/>
      <c r="UT237" s="4"/>
      <c r="UU237" s="4"/>
      <c r="UV237" s="4"/>
      <c r="UW237" s="4"/>
      <c r="UX237" s="4"/>
      <c r="UY237" s="4"/>
      <c r="UZ237" s="4"/>
      <c r="VA237" s="4"/>
      <c r="VB237" s="4"/>
      <c r="VC237" s="4"/>
      <c r="VD237" s="4"/>
      <c r="VE237" s="4"/>
      <c r="VF237" s="4"/>
      <c r="VG237" s="4"/>
      <c r="VH237" s="4"/>
      <c r="VI237" s="4"/>
      <c r="VJ237" s="4"/>
      <c r="VK237" s="4"/>
      <c r="VL237" s="4"/>
      <c r="VM237" s="4"/>
      <c r="VN237" s="4"/>
    </row>
    <row r="238" spans="14:586"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  <c r="IV238" s="4"/>
      <c r="IW238" s="4"/>
      <c r="IX238" s="4"/>
      <c r="IY238" s="4"/>
      <c r="IZ238" s="4"/>
      <c r="JA238" s="4"/>
      <c r="JB238" s="4"/>
      <c r="JC238" s="4"/>
      <c r="JD238" s="4"/>
      <c r="JE238" s="4"/>
      <c r="JF238" s="4"/>
      <c r="JG238" s="4"/>
      <c r="JH238" s="4"/>
      <c r="JI238" s="4"/>
      <c r="JJ238" s="4"/>
      <c r="JK238" s="4"/>
      <c r="JL238" s="4"/>
      <c r="JM238" s="4"/>
      <c r="JN238" s="4"/>
      <c r="JO238" s="4"/>
      <c r="JP238" s="4"/>
      <c r="JQ238" s="4"/>
      <c r="JR238" s="4"/>
      <c r="JS238" s="4"/>
      <c r="JT238" s="4"/>
      <c r="JU238" s="4"/>
      <c r="JV238" s="4"/>
      <c r="JW238" s="4"/>
      <c r="JX238" s="4"/>
      <c r="JY238" s="4"/>
      <c r="JZ238" s="4"/>
      <c r="KA238" s="4"/>
      <c r="KB238" s="4"/>
      <c r="KC238" s="4"/>
      <c r="KD238" s="4"/>
      <c r="KE238" s="4"/>
      <c r="KF238" s="4"/>
      <c r="KG238" s="4"/>
      <c r="KH238" s="4"/>
      <c r="KI238" s="4"/>
      <c r="KJ238" s="4"/>
      <c r="KK238" s="4"/>
      <c r="KL238" s="4"/>
      <c r="KM238" s="4"/>
      <c r="KN238" s="4"/>
      <c r="KO238" s="4"/>
      <c r="KP238" s="4"/>
      <c r="KQ238" s="4"/>
      <c r="KR238" s="4"/>
      <c r="KS238" s="4"/>
      <c r="KT238" s="4"/>
      <c r="KU238" s="4"/>
      <c r="KV238" s="4"/>
      <c r="KW238" s="4"/>
      <c r="KX238" s="4"/>
      <c r="KY238" s="4"/>
      <c r="KZ238" s="4"/>
      <c r="LA238" s="4"/>
      <c r="LB238" s="4"/>
      <c r="LC238" s="4"/>
      <c r="LD238" s="4"/>
      <c r="LE238" s="4"/>
      <c r="LF238" s="4"/>
      <c r="LG238" s="4"/>
      <c r="LH238" s="4"/>
      <c r="LI238" s="4"/>
      <c r="LJ238" s="4"/>
      <c r="LK238" s="4"/>
      <c r="LL238" s="4"/>
      <c r="LM238" s="4"/>
      <c r="LN238" s="4"/>
      <c r="LO238" s="4"/>
      <c r="LP238" s="4"/>
      <c r="LQ238" s="4"/>
      <c r="LR238" s="4"/>
      <c r="LS238" s="4"/>
      <c r="LT238" s="4"/>
      <c r="LU238" s="4"/>
      <c r="LV238" s="4"/>
      <c r="LW238" s="4"/>
      <c r="LX238" s="4"/>
      <c r="LY238" s="4"/>
      <c r="LZ238" s="4"/>
      <c r="MA238" s="4"/>
      <c r="MB238" s="4"/>
      <c r="MC238" s="4"/>
      <c r="MD238" s="4"/>
      <c r="ME238" s="4"/>
      <c r="MF238" s="4"/>
      <c r="MG238" s="4"/>
      <c r="MH238" s="4"/>
      <c r="MI238" s="4"/>
      <c r="MJ238" s="4"/>
      <c r="MK238" s="4"/>
      <c r="ML238" s="4"/>
      <c r="MM238" s="4"/>
      <c r="MN238" s="4"/>
      <c r="MO238" s="4"/>
      <c r="MP238" s="4"/>
      <c r="MQ238" s="4"/>
      <c r="MR238" s="4"/>
      <c r="MS238" s="4"/>
      <c r="MT238" s="4"/>
      <c r="MU238" s="4"/>
      <c r="MV238" s="4"/>
      <c r="MW238" s="4"/>
      <c r="MX238" s="4"/>
      <c r="MY238" s="4"/>
      <c r="MZ238" s="4"/>
      <c r="NA238" s="4"/>
      <c r="NB238" s="4"/>
      <c r="NC238" s="4"/>
      <c r="ND238" s="4"/>
      <c r="NE238" s="4"/>
      <c r="NF238" s="4"/>
      <c r="NG238" s="4"/>
      <c r="NH238" s="4"/>
      <c r="NI238" s="4"/>
      <c r="NJ238" s="4"/>
      <c r="NK238" s="4"/>
      <c r="NL238" s="4"/>
      <c r="NM238" s="4"/>
      <c r="NN238" s="4"/>
      <c r="NO238" s="4"/>
      <c r="NP238" s="4"/>
      <c r="NQ238" s="4"/>
      <c r="NR238" s="4"/>
      <c r="NS238" s="4"/>
      <c r="NT238" s="4"/>
      <c r="NU238" s="4"/>
      <c r="NV238" s="4"/>
      <c r="NW238" s="4"/>
      <c r="NX238" s="4"/>
      <c r="NY238" s="4"/>
      <c r="NZ238" s="4"/>
      <c r="OA238" s="4"/>
      <c r="OB238" s="4"/>
      <c r="OC238" s="4"/>
      <c r="OD238" s="4"/>
      <c r="OE238" s="4"/>
      <c r="OF238" s="4"/>
      <c r="OG238" s="4"/>
      <c r="OH238" s="4"/>
      <c r="OI238" s="4"/>
      <c r="OJ238" s="4"/>
      <c r="OK238" s="4"/>
      <c r="OL238" s="4"/>
      <c r="OM238" s="4"/>
      <c r="ON238" s="4"/>
      <c r="OO238" s="4"/>
      <c r="OP238" s="4"/>
      <c r="OQ238" s="4"/>
      <c r="OR238" s="4"/>
      <c r="OS238" s="4"/>
      <c r="OT238" s="4"/>
      <c r="OU238" s="4"/>
      <c r="OV238" s="4"/>
      <c r="OW238" s="4"/>
      <c r="OX238" s="4"/>
      <c r="OY238" s="4"/>
      <c r="OZ238" s="4"/>
      <c r="PA238" s="4"/>
      <c r="PB238" s="4"/>
      <c r="PC238" s="4"/>
      <c r="PD238" s="4"/>
      <c r="PE238" s="4"/>
      <c r="PF238" s="4"/>
      <c r="PG238" s="4"/>
      <c r="PH238" s="4"/>
      <c r="PI238" s="4"/>
      <c r="PJ238" s="4"/>
      <c r="PK238" s="4"/>
      <c r="PL238" s="4"/>
      <c r="PM238" s="4"/>
      <c r="PN238" s="4"/>
      <c r="PO238" s="4"/>
      <c r="PP238" s="4"/>
      <c r="PQ238" s="4"/>
      <c r="PR238" s="4"/>
      <c r="PS238" s="4"/>
      <c r="PT238" s="4"/>
      <c r="PU238" s="4"/>
      <c r="PV238" s="4"/>
      <c r="PW238" s="4"/>
      <c r="PX238" s="4"/>
      <c r="PY238" s="4"/>
      <c r="PZ238" s="4"/>
      <c r="QA238" s="4"/>
      <c r="QB238" s="4"/>
      <c r="QC238" s="4"/>
      <c r="QD238" s="4"/>
      <c r="QE238" s="4"/>
      <c r="QF238" s="4"/>
      <c r="QG238" s="4"/>
      <c r="QH238" s="4"/>
      <c r="QI238" s="4"/>
      <c r="QJ238" s="4"/>
      <c r="QK238" s="4"/>
      <c r="QL238" s="4"/>
      <c r="QM238" s="4"/>
      <c r="QN238" s="4"/>
      <c r="QO238" s="4"/>
      <c r="QP238" s="4"/>
      <c r="QQ238" s="4"/>
      <c r="QR238" s="4"/>
      <c r="QS238" s="4"/>
      <c r="QT238" s="4"/>
      <c r="QU238" s="4"/>
      <c r="QV238" s="4"/>
      <c r="QW238" s="4"/>
      <c r="QX238" s="4"/>
      <c r="QY238" s="4"/>
      <c r="QZ238" s="4"/>
      <c r="RA238" s="4"/>
      <c r="RB238" s="4"/>
      <c r="RC238" s="4"/>
      <c r="RD238" s="4"/>
      <c r="RE238" s="4"/>
      <c r="RF238" s="4"/>
      <c r="RG238" s="4"/>
      <c r="RH238" s="4"/>
      <c r="RI238" s="4"/>
      <c r="RJ238" s="4"/>
      <c r="RK238" s="4"/>
      <c r="RL238" s="4"/>
      <c r="RM238" s="4"/>
      <c r="RN238" s="4"/>
      <c r="RO238" s="4"/>
      <c r="RP238" s="4"/>
      <c r="RQ238" s="4"/>
      <c r="RR238" s="4"/>
      <c r="RS238" s="4"/>
      <c r="RT238" s="4"/>
      <c r="RU238" s="4"/>
      <c r="RV238" s="4"/>
      <c r="RW238" s="4"/>
      <c r="RX238" s="4"/>
      <c r="RY238" s="4"/>
      <c r="RZ238" s="4"/>
      <c r="SA238" s="4"/>
      <c r="SB238" s="4"/>
      <c r="SC238" s="4"/>
      <c r="SD238" s="4"/>
      <c r="SE238" s="4"/>
      <c r="SF238" s="4"/>
      <c r="SG238" s="4"/>
      <c r="SH238" s="4"/>
      <c r="SI238" s="4"/>
      <c r="SJ238" s="4"/>
      <c r="SK238" s="4"/>
      <c r="SL238" s="4"/>
      <c r="SM238" s="4"/>
      <c r="SN238" s="4"/>
      <c r="SO238" s="4"/>
      <c r="SP238" s="4"/>
      <c r="SQ238" s="4"/>
      <c r="SR238" s="4"/>
      <c r="SS238" s="4"/>
      <c r="ST238" s="4"/>
      <c r="SU238" s="4"/>
      <c r="SV238" s="4"/>
      <c r="SW238" s="4"/>
      <c r="SX238" s="4"/>
      <c r="SY238" s="4"/>
      <c r="SZ238" s="4"/>
      <c r="TA238" s="4"/>
      <c r="TB238" s="4"/>
      <c r="TC238" s="4"/>
      <c r="TD238" s="4"/>
      <c r="TE238" s="4"/>
      <c r="TF238" s="4"/>
      <c r="TG238" s="4"/>
      <c r="TH238" s="4"/>
      <c r="TI238" s="4"/>
      <c r="TJ238" s="4"/>
      <c r="TK238" s="4"/>
      <c r="TL238" s="4"/>
      <c r="TM238" s="4"/>
      <c r="TN238" s="4"/>
      <c r="TO238" s="4"/>
      <c r="TP238" s="4"/>
      <c r="TQ238" s="4"/>
      <c r="TR238" s="4"/>
      <c r="TS238" s="4"/>
      <c r="TT238" s="4"/>
      <c r="TU238" s="4"/>
      <c r="TV238" s="4"/>
      <c r="TW238" s="4"/>
      <c r="TX238" s="4"/>
      <c r="TY238" s="4"/>
      <c r="TZ238" s="4"/>
      <c r="UA238" s="4"/>
      <c r="UB238" s="4"/>
      <c r="UC238" s="4"/>
      <c r="UD238" s="4"/>
      <c r="UE238" s="4"/>
      <c r="UF238" s="4"/>
      <c r="UG238" s="4"/>
      <c r="UH238" s="4"/>
      <c r="UI238" s="4"/>
      <c r="UJ238" s="4"/>
      <c r="UK238" s="4"/>
      <c r="UL238" s="4"/>
      <c r="UM238" s="4"/>
      <c r="UN238" s="4"/>
      <c r="UO238" s="4"/>
      <c r="UP238" s="4"/>
      <c r="UQ238" s="4"/>
      <c r="UR238" s="4"/>
      <c r="US238" s="4"/>
      <c r="UT238" s="4"/>
      <c r="UU238" s="4"/>
      <c r="UV238" s="4"/>
      <c r="UW238" s="4"/>
      <c r="UX238" s="4"/>
      <c r="UY238" s="4"/>
      <c r="UZ238" s="4"/>
      <c r="VA238" s="4"/>
      <c r="VB238" s="4"/>
      <c r="VC238" s="4"/>
      <c r="VD238" s="4"/>
      <c r="VE238" s="4"/>
      <c r="VF238" s="4"/>
      <c r="VG238" s="4"/>
      <c r="VH238" s="4"/>
      <c r="VI238" s="4"/>
      <c r="VJ238" s="4"/>
      <c r="VK238" s="4"/>
      <c r="VL238" s="4"/>
      <c r="VM238" s="4"/>
      <c r="VN238" s="4"/>
    </row>
    <row r="239" spans="14:586"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  <c r="IV239" s="4"/>
      <c r="IW239" s="4"/>
      <c r="IX239" s="4"/>
      <c r="IY239" s="4"/>
      <c r="IZ239" s="4"/>
      <c r="JA239" s="4"/>
      <c r="JB239" s="4"/>
      <c r="JC239" s="4"/>
      <c r="JD239" s="4"/>
      <c r="JE239" s="4"/>
      <c r="JF239" s="4"/>
      <c r="JG239" s="4"/>
      <c r="JH239" s="4"/>
      <c r="JI239" s="4"/>
      <c r="JJ239" s="4"/>
      <c r="JK239" s="4"/>
      <c r="JL239" s="4"/>
      <c r="JM239" s="4"/>
      <c r="JN239" s="4"/>
      <c r="JO239" s="4"/>
      <c r="JP239" s="4"/>
      <c r="JQ239" s="4"/>
      <c r="JR239" s="4"/>
      <c r="JS239" s="4"/>
      <c r="JT239" s="4"/>
      <c r="JU239" s="4"/>
      <c r="JV239" s="4"/>
      <c r="JW239" s="4"/>
      <c r="JX239" s="4"/>
      <c r="JY239" s="4"/>
      <c r="JZ239" s="4"/>
      <c r="KA239" s="4"/>
      <c r="KB239" s="4"/>
      <c r="KC239" s="4"/>
      <c r="KD239" s="4"/>
      <c r="KE239" s="4"/>
      <c r="KF239" s="4"/>
      <c r="KG239" s="4"/>
      <c r="KH239" s="4"/>
      <c r="KI239" s="4"/>
      <c r="KJ239" s="4"/>
      <c r="KK239" s="4"/>
      <c r="KL239" s="4"/>
      <c r="KM239" s="4"/>
      <c r="KN239" s="4"/>
      <c r="KO239" s="4"/>
      <c r="KP239" s="4"/>
      <c r="KQ239" s="4"/>
      <c r="KR239" s="4"/>
      <c r="KS239" s="4"/>
      <c r="KT239" s="4"/>
      <c r="KU239" s="4"/>
      <c r="KV239" s="4"/>
      <c r="KW239" s="4"/>
      <c r="KX239" s="4"/>
      <c r="KY239" s="4"/>
      <c r="KZ239" s="4"/>
      <c r="LA239" s="4"/>
      <c r="LB239" s="4"/>
      <c r="LC239" s="4"/>
      <c r="LD239" s="4"/>
      <c r="LE239" s="4"/>
      <c r="LF239" s="4"/>
      <c r="LG239" s="4"/>
      <c r="LH239" s="4"/>
      <c r="LI239" s="4"/>
      <c r="LJ239" s="4"/>
      <c r="LK239" s="4"/>
      <c r="LL239" s="4"/>
      <c r="LM239" s="4"/>
      <c r="LN239" s="4"/>
      <c r="LO239" s="4"/>
      <c r="LP239" s="4"/>
      <c r="LQ239" s="4"/>
      <c r="LR239" s="4"/>
      <c r="LS239" s="4"/>
      <c r="LT239" s="4"/>
      <c r="LU239" s="4"/>
      <c r="LV239" s="4"/>
      <c r="LW239" s="4"/>
      <c r="LX239" s="4"/>
      <c r="LY239" s="4"/>
      <c r="LZ239" s="4"/>
      <c r="MA239" s="4"/>
      <c r="MB239" s="4"/>
      <c r="MC239" s="4"/>
      <c r="MD239" s="4"/>
      <c r="ME239" s="4"/>
      <c r="MF239" s="4"/>
      <c r="MG239" s="4"/>
      <c r="MH239" s="4"/>
      <c r="MI239" s="4"/>
      <c r="MJ239" s="4"/>
      <c r="MK239" s="4"/>
      <c r="ML239" s="4"/>
      <c r="MM239" s="4"/>
      <c r="MN239" s="4"/>
      <c r="MO239" s="4"/>
      <c r="MP239" s="4"/>
      <c r="MQ239" s="4"/>
      <c r="MR239" s="4"/>
      <c r="MS239" s="4"/>
      <c r="MT239" s="4"/>
      <c r="MU239" s="4"/>
      <c r="MV239" s="4"/>
      <c r="MW239" s="4"/>
      <c r="MX239" s="4"/>
      <c r="MY239" s="4"/>
      <c r="MZ239" s="4"/>
      <c r="NA239" s="4"/>
      <c r="NB239" s="4"/>
      <c r="NC239" s="4"/>
      <c r="ND239" s="4"/>
      <c r="NE239" s="4"/>
      <c r="NF239" s="4"/>
      <c r="NG239" s="4"/>
      <c r="NH239" s="4"/>
      <c r="NI239" s="4"/>
      <c r="NJ239" s="4"/>
      <c r="NK239" s="4"/>
      <c r="NL239" s="4"/>
      <c r="NM239" s="4"/>
      <c r="NN239" s="4"/>
      <c r="NO239" s="4"/>
      <c r="NP239" s="4"/>
      <c r="NQ239" s="4"/>
      <c r="NR239" s="4"/>
      <c r="NS239" s="4"/>
      <c r="NT239" s="4"/>
      <c r="NU239" s="4"/>
      <c r="NV239" s="4"/>
      <c r="NW239" s="4"/>
      <c r="NX239" s="4"/>
      <c r="NY239" s="4"/>
      <c r="NZ239" s="4"/>
      <c r="OA239" s="4"/>
      <c r="OB239" s="4"/>
      <c r="OC239" s="4"/>
      <c r="OD239" s="4"/>
      <c r="OE239" s="4"/>
      <c r="OF239" s="4"/>
      <c r="OG239" s="4"/>
      <c r="OH239" s="4"/>
      <c r="OI239" s="4"/>
      <c r="OJ239" s="4"/>
      <c r="OK239" s="4"/>
      <c r="OL239" s="4"/>
      <c r="OM239" s="4"/>
      <c r="ON239" s="4"/>
      <c r="OO239" s="4"/>
      <c r="OP239" s="4"/>
      <c r="OQ239" s="4"/>
      <c r="OR239" s="4"/>
      <c r="OS239" s="4"/>
      <c r="OT239" s="4"/>
      <c r="OU239" s="4"/>
      <c r="OV239" s="4"/>
      <c r="OW239" s="4"/>
      <c r="OX239" s="4"/>
      <c r="OY239" s="4"/>
      <c r="OZ239" s="4"/>
      <c r="PA239" s="4"/>
      <c r="PB239" s="4"/>
      <c r="PC239" s="4"/>
      <c r="PD239" s="4"/>
      <c r="PE239" s="4"/>
      <c r="PF239" s="4"/>
      <c r="PG239" s="4"/>
      <c r="PH239" s="4"/>
      <c r="PI239" s="4"/>
      <c r="PJ239" s="4"/>
      <c r="PK239" s="4"/>
      <c r="PL239" s="4"/>
      <c r="PM239" s="4"/>
      <c r="PN239" s="4"/>
      <c r="PO239" s="4"/>
      <c r="PP239" s="4"/>
      <c r="PQ239" s="4"/>
      <c r="PR239" s="4"/>
      <c r="PS239" s="4"/>
      <c r="PT239" s="4"/>
      <c r="PU239" s="4"/>
      <c r="PV239" s="4"/>
      <c r="PW239" s="4"/>
      <c r="PX239" s="4"/>
      <c r="PY239" s="4"/>
      <c r="PZ239" s="4"/>
      <c r="QA239" s="4"/>
      <c r="QB239" s="4"/>
      <c r="QC239" s="4"/>
      <c r="QD239" s="4"/>
      <c r="QE239" s="4"/>
      <c r="QF239" s="4"/>
      <c r="QG239" s="4"/>
      <c r="QH239" s="4"/>
      <c r="QI239" s="4"/>
      <c r="QJ239" s="4"/>
      <c r="QK239" s="4"/>
      <c r="QL239" s="4"/>
      <c r="QM239" s="4"/>
      <c r="QN239" s="4"/>
      <c r="QO239" s="4"/>
      <c r="QP239" s="4"/>
      <c r="QQ239" s="4"/>
      <c r="QR239" s="4"/>
      <c r="QS239" s="4"/>
      <c r="QT239" s="4"/>
      <c r="QU239" s="4"/>
      <c r="QV239" s="4"/>
      <c r="QW239" s="4"/>
      <c r="QX239" s="4"/>
      <c r="QY239" s="4"/>
      <c r="QZ239" s="4"/>
      <c r="RA239" s="4"/>
      <c r="RB239" s="4"/>
      <c r="RC239" s="4"/>
      <c r="RD239" s="4"/>
      <c r="RE239" s="4"/>
      <c r="RF239" s="4"/>
      <c r="RG239" s="4"/>
      <c r="RH239" s="4"/>
      <c r="RI239" s="4"/>
      <c r="RJ239" s="4"/>
      <c r="RK239" s="4"/>
      <c r="RL239" s="4"/>
      <c r="RM239" s="4"/>
      <c r="RN239" s="4"/>
      <c r="RO239" s="4"/>
      <c r="RP239" s="4"/>
      <c r="RQ239" s="4"/>
      <c r="RR239" s="4"/>
      <c r="RS239" s="4"/>
      <c r="RT239" s="4"/>
      <c r="RU239" s="4"/>
      <c r="RV239" s="4"/>
      <c r="RW239" s="4"/>
      <c r="RX239" s="4"/>
      <c r="RY239" s="4"/>
      <c r="RZ239" s="4"/>
      <c r="SA239" s="4"/>
      <c r="SB239" s="4"/>
      <c r="SC239" s="4"/>
      <c r="SD239" s="4"/>
      <c r="SE239" s="4"/>
      <c r="SF239" s="4"/>
      <c r="SG239" s="4"/>
      <c r="SH239" s="4"/>
      <c r="SI239" s="4"/>
      <c r="SJ239" s="4"/>
      <c r="SK239" s="4"/>
      <c r="SL239" s="4"/>
      <c r="SM239" s="4"/>
      <c r="SN239" s="4"/>
      <c r="SO239" s="4"/>
      <c r="SP239" s="4"/>
      <c r="SQ239" s="4"/>
      <c r="SR239" s="4"/>
      <c r="SS239" s="4"/>
      <c r="ST239" s="4"/>
      <c r="SU239" s="4"/>
      <c r="SV239" s="4"/>
      <c r="SW239" s="4"/>
      <c r="SX239" s="4"/>
      <c r="SY239" s="4"/>
      <c r="SZ239" s="4"/>
      <c r="TA239" s="4"/>
      <c r="TB239" s="4"/>
      <c r="TC239" s="4"/>
      <c r="TD239" s="4"/>
      <c r="TE239" s="4"/>
      <c r="TF239" s="4"/>
      <c r="TG239" s="4"/>
      <c r="TH239" s="4"/>
      <c r="TI239" s="4"/>
      <c r="TJ239" s="4"/>
      <c r="TK239" s="4"/>
      <c r="TL239" s="4"/>
      <c r="TM239" s="4"/>
      <c r="TN239" s="4"/>
      <c r="TO239" s="4"/>
      <c r="TP239" s="4"/>
      <c r="TQ239" s="4"/>
      <c r="TR239" s="4"/>
      <c r="TS239" s="4"/>
      <c r="TT239" s="4"/>
      <c r="TU239" s="4"/>
      <c r="TV239" s="4"/>
      <c r="TW239" s="4"/>
      <c r="TX239" s="4"/>
      <c r="TY239" s="4"/>
      <c r="TZ239" s="4"/>
      <c r="UA239" s="4"/>
      <c r="UB239" s="4"/>
      <c r="UC239" s="4"/>
      <c r="UD239" s="4"/>
      <c r="UE239" s="4"/>
      <c r="UF239" s="4"/>
      <c r="UG239" s="4"/>
      <c r="UH239" s="4"/>
      <c r="UI239" s="4"/>
      <c r="UJ239" s="4"/>
      <c r="UK239" s="4"/>
      <c r="UL239" s="4"/>
      <c r="UM239" s="4"/>
      <c r="UN239" s="4"/>
      <c r="UO239" s="4"/>
      <c r="UP239" s="4"/>
      <c r="UQ239" s="4"/>
      <c r="UR239" s="4"/>
      <c r="US239" s="4"/>
      <c r="UT239" s="4"/>
      <c r="UU239" s="4"/>
      <c r="UV239" s="4"/>
      <c r="UW239" s="4"/>
      <c r="UX239" s="4"/>
      <c r="UY239" s="4"/>
      <c r="UZ239" s="4"/>
      <c r="VA239" s="4"/>
      <c r="VB239" s="4"/>
      <c r="VC239" s="4"/>
      <c r="VD239" s="4"/>
      <c r="VE239" s="4"/>
      <c r="VF239" s="4"/>
      <c r="VG239" s="4"/>
      <c r="VH239" s="4"/>
      <c r="VI239" s="4"/>
      <c r="VJ239" s="4"/>
      <c r="VK239" s="4"/>
      <c r="VL239" s="4"/>
      <c r="VM239" s="4"/>
      <c r="VN239" s="4"/>
    </row>
    <row r="240" spans="14:586"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  <c r="IV240" s="4"/>
      <c r="IW240" s="4"/>
      <c r="IX240" s="4"/>
      <c r="IY240" s="4"/>
      <c r="IZ240" s="4"/>
      <c r="JA240" s="4"/>
      <c r="JB240" s="4"/>
      <c r="JC240" s="4"/>
      <c r="JD240" s="4"/>
      <c r="JE240" s="4"/>
      <c r="JF240" s="4"/>
      <c r="JG240" s="4"/>
      <c r="JH240" s="4"/>
      <c r="JI240" s="4"/>
      <c r="JJ240" s="4"/>
      <c r="JK240" s="4"/>
      <c r="JL240" s="4"/>
      <c r="JM240" s="4"/>
      <c r="JN240" s="4"/>
      <c r="JO240" s="4"/>
      <c r="JP240" s="4"/>
      <c r="JQ240" s="4"/>
      <c r="JR240" s="4"/>
      <c r="JS240" s="4"/>
      <c r="JT240" s="4"/>
      <c r="JU240" s="4"/>
      <c r="JV240" s="4"/>
      <c r="JW240" s="4"/>
      <c r="JX240" s="4"/>
      <c r="JY240" s="4"/>
      <c r="JZ240" s="4"/>
      <c r="KA240" s="4"/>
      <c r="KB240" s="4"/>
      <c r="KC240" s="4"/>
      <c r="KD240" s="4"/>
      <c r="KE240" s="4"/>
      <c r="KF240" s="4"/>
      <c r="KG240" s="4"/>
      <c r="KH240" s="4"/>
      <c r="KI240" s="4"/>
      <c r="KJ240" s="4"/>
      <c r="KK240" s="4"/>
      <c r="KL240" s="4"/>
      <c r="KM240" s="4"/>
      <c r="KN240" s="4"/>
      <c r="KO240" s="4"/>
      <c r="KP240" s="4"/>
      <c r="KQ240" s="4"/>
      <c r="KR240" s="4"/>
      <c r="KS240" s="4"/>
      <c r="KT240" s="4"/>
      <c r="KU240" s="4"/>
      <c r="KV240" s="4"/>
      <c r="KW240" s="4"/>
      <c r="KX240" s="4"/>
      <c r="KY240" s="4"/>
      <c r="KZ240" s="4"/>
      <c r="LA240" s="4"/>
      <c r="LB240" s="4"/>
      <c r="LC240" s="4"/>
      <c r="LD240" s="4"/>
      <c r="LE240" s="4"/>
      <c r="LF240" s="4"/>
      <c r="LG240" s="4"/>
      <c r="LH240" s="4"/>
      <c r="LI240" s="4"/>
      <c r="LJ240" s="4"/>
      <c r="LK240" s="4"/>
      <c r="LL240" s="4"/>
      <c r="LM240" s="4"/>
      <c r="LN240" s="4"/>
      <c r="LO240" s="4"/>
      <c r="LP240" s="4"/>
      <c r="LQ240" s="4"/>
      <c r="LR240" s="4"/>
      <c r="LS240" s="4"/>
      <c r="LT240" s="4"/>
      <c r="LU240" s="4"/>
      <c r="LV240" s="4"/>
      <c r="LW240" s="4"/>
      <c r="LX240" s="4"/>
      <c r="LY240" s="4"/>
      <c r="LZ240" s="4"/>
      <c r="MA240" s="4"/>
      <c r="MB240" s="4"/>
      <c r="MC240" s="4"/>
      <c r="MD240" s="4"/>
      <c r="ME240" s="4"/>
      <c r="MF240" s="4"/>
      <c r="MG240" s="4"/>
      <c r="MH240" s="4"/>
      <c r="MI240" s="4"/>
      <c r="MJ240" s="4"/>
      <c r="MK240" s="4"/>
      <c r="ML240" s="4"/>
      <c r="MM240" s="4"/>
      <c r="MN240" s="4"/>
      <c r="MO240" s="4"/>
      <c r="MP240" s="4"/>
      <c r="MQ240" s="4"/>
      <c r="MR240" s="4"/>
      <c r="MS240" s="4"/>
      <c r="MT240" s="4"/>
      <c r="MU240" s="4"/>
      <c r="MV240" s="4"/>
      <c r="MW240" s="4"/>
      <c r="MX240" s="4"/>
      <c r="MY240" s="4"/>
      <c r="MZ240" s="4"/>
      <c r="NA240" s="4"/>
      <c r="NB240" s="4"/>
      <c r="NC240" s="4"/>
      <c r="ND240" s="4"/>
      <c r="NE240" s="4"/>
      <c r="NF240" s="4"/>
      <c r="NG240" s="4"/>
      <c r="NH240" s="4"/>
      <c r="NI240" s="4"/>
      <c r="NJ240" s="4"/>
      <c r="NK240" s="4"/>
      <c r="NL240" s="4"/>
      <c r="NM240" s="4"/>
      <c r="NN240" s="4"/>
      <c r="NO240" s="4"/>
      <c r="NP240" s="4"/>
      <c r="NQ240" s="4"/>
      <c r="NR240" s="4"/>
      <c r="NS240" s="4"/>
      <c r="NT240" s="4"/>
      <c r="NU240" s="4"/>
      <c r="NV240" s="4"/>
      <c r="NW240" s="4"/>
      <c r="NX240" s="4"/>
      <c r="NY240" s="4"/>
      <c r="NZ240" s="4"/>
      <c r="OA240" s="4"/>
      <c r="OB240" s="4"/>
      <c r="OC240" s="4"/>
      <c r="OD240" s="4"/>
      <c r="OE240" s="4"/>
      <c r="OF240" s="4"/>
      <c r="OG240" s="4"/>
      <c r="OH240" s="4"/>
      <c r="OI240" s="4"/>
      <c r="OJ240" s="4"/>
      <c r="OK240" s="4"/>
      <c r="OL240" s="4"/>
      <c r="OM240" s="4"/>
      <c r="ON240" s="4"/>
      <c r="OO240" s="4"/>
      <c r="OP240" s="4"/>
      <c r="OQ240" s="4"/>
      <c r="OR240" s="4"/>
      <c r="OS240" s="4"/>
      <c r="OT240" s="4"/>
      <c r="OU240" s="4"/>
      <c r="OV240" s="4"/>
      <c r="OW240" s="4"/>
      <c r="OX240" s="4"/>
      <c r="OY240" s="4"/>
      <c r="OZ240" s="4"/>
      <c r="PA240" s="4"/>
      <c r="PB240" s="4"/>
      <c r="PC240" s="4"/>
      <c r="PD240" s="4"/>
      <c r="PE240" s="4"/>
      <c r="PF240" s="4"/>
      <c r="PG240" s="4"/>
      <c r="PH240" s="4"/>
      <c r="PI240" s="4"/>
      <c r="PJ240" s="4"/>
      <c r="PK240" s="4"/>
      <c r="PL240" s="4"/>
      <c r="PM240" s="4"/>
      <c r="PN240" s="4"/>
      <c r="PO240" s="4"/>
      <c r="PP240" s="4"/>
      <c r="PQ240" s="4"/>
      <c r="PR240" s="4"/>
      <c r="PS240" s="4"/>
      <c r="PT240" s="4"/>
      <c r="PU240" s="4"/>
      <c r="PV240" s="4"/>
      <c r="PW240" s="4"/>
      <c r="PX240" s="4"/>
      <c r="PY240" s="4"/>
      <c r="PZ240" s="4"/>
      <c r="QA240" s="4"/>
      <c r="QB240" s="4"/>
      <c r="QC240" s="4"/>
      <c r="QD240" s="4"/>
      <c r="QE240" s="4"/>
      <c r="QF240" s="4"/>
      <c r="QG240" s="4"/>
      <c r="QH240" s="4"/>
      <c r="QI240" s="4"/>
      <c r="QJ240" s="4"/>
      <c r="QK240" s="4"/>
      <c r="QL240" s="4"/>
      <c r="QM240" s="4"/>
      <c r="QN240" s="4"/>
      <c r="QO240" s="4"/>
      <c r="QP240" s="4"/>
      <c r="QQ240" s="4"/>
      <c r="QR240" s="4"/>
      <c r="QS240" s="4"/>
      <c r="QT240" s="4"/>
      <c r="QU240" s="4"/>
      <c r="QV240" s="4"/>
      <c r="QW240" s="4"/>
      <c r="QX240" s="4"/>
      <c r="QY240" s="4"/>
      <c r="QZ240" s="4"/>
      <c r="RA240" s="4"/>
      <c r="RB240" s="4"/>
      <c r="RC240" s="4"/>
      <c r="RD240" s="4"/>
      <c r="RE240" s="4"/>
      <c r="RF240" s="4"/>
      <c r="RG240" s="4"/>
      <c r="RH240" s="4"/>
      <c r="RI240" s="4"/>
      <c r="RJ240" s="4"/>
      <c r="RK240" s="4"/>
      <c r="RL240" s="4"/>
      <c r="RM240" s="4"/>
      <c r="RN240" s="4"/>
      <c r="RO240" s="4"/>
      <c r="RP240" s="4"/>
      <c r="RQ240" s="4"/>
      <c r="RR240" s="4"/>
      <c r="RS240" s="4"/>
      <c r="RT240" s="4"/>
      <c r="RU240" s="4"/>
      <c r="RV240" s="4"/>
      <c r="RW240" s="4"/>
      <c r="RX240" s="4"/>
      <c r="RY240" s="4"/>
      <c r="RZ240" s="4"/>
      <c r="SA240" s="4"/>
      <c r="SB240" s="4"/>
      <c r="SC240" s="4"/>
      <c r="SD240" s="4"/>
      <c r="SE240" s="4"/>
      <c r="SF240" s="4"/>
      <c r="SG240" s="4"/>
      <c r="SH240" s="4"/>
      <c r="SI240" s="4"/>
      <c r="SJ240" s="4"/>
      <c r="SK240" s="4"/>
      <c r="SL240" s="4"/>
      <c r="SM240" s="4"/>
      <c r="SN240" s="4"/>
      <c r="SO240" s="4"/>
      <c r="SP240" s="4"/>
      <c r="SQ240" s="4"/>
      <c r="SR240" s="4"/>
      <c r="SS240" s="4"/>
      <c r="ST240" s="4"/>
      <c r="SU240" s="4"/>
      <c r="SV240" s="4"/>
      <c r="SW240" s="4"/>
      <c r="SX240" s="4"/>
      <c r="SY240" s="4"/>
      <c r="SZ240" s="4"/>
      <c r="TA240" s="4"/>
      <c r="TB240" s="4"/>
      <c r="TC240" s="4"/>
      <c r="TD240" s="4"/>
      <c r="TE240" s="4"/>
      <c r="TF240" s="4"/>
      <c r="TG240" s="4"/>
      <c r="TH240" s="4"/>
      <c r="TI240" s="4"/>
      <c r="TJ240" s="4"/>
      <c r="TK240" s="4"/>
      <c r="TL240" s="4"/>
      <c r="TM240" s="4"/>
      <c r="TN240" s="4"/>
      <c r="TO240" s="4"/>
      <c r="TP240" s="4"/>
      <c r="TQ240" s="4"/>
      <c r="TR240" s="4"/>
      <c r="TS240" s="4"/>
      <c r="TT240" s="4"/>
      <c r="TU240" s="4"/>
      <c r="TV240" s="4"/>
      <c r="TW240" s="4"/>
      <c r="TX240" s="4"/>
      <c r="TY240" s="4"/>
      <c r="TZ240" s="4"/>
      <c r="UA240" s="4"/>
      <c r="UB240" s="4"/>
      <c r="UC240" s="4"/>
      <c r="UD240" s="4"/>
      <c r="UE240" s="4"/>
      <c r="UF240" s="4"/>
      <c r="UG240" s="4"/>
      <c r="UH240" s="4"/>
      <c r="UI240" s="4"/>
      <c r="UJ240" s="4"/>
      <c r="UK240" s="4"/>
      <c r="UL240" s="4"/>
      <c r="UM240" s="4"/>
      <c r="UN240" s="4"/>
      <c r="UO240" s="4"/>
      <c r="UP240" s="4"/>
      <c r="UQ240" s="4"/>
      <c r="UR240" s="4"/>
      <c r="US240" s="4"/>
      <c r="UT240" s="4"/>
      <c r="UU240" s="4"/>
      <c r="UV240" s="4"/>
      <c r="UW240" s="4"/>
      <c r="UX240" s="4"/>
      <c r="UY240" s="4"/>
      <c r="UZ240" s="4"/>
      <c r="VA240" s="4"/>
      <c r="VB240" s="4"/>
      <c r="VC240" s="4"/>
      <c r="VD240" s="4"/>
      <c r="VE240" s="4"/>
      <c r="VF240" s="4"/>
      <c r="VG240" s="4"/>
      <c r="VH240" s="4"/>
      <c r="VI240" s="4"/>
      <c r="VJ240" s="4"/>
      <c r="VK240" s="4"/>
      <c r="VL240" s="4"/>
      <c r="VM240" s="4"/>
      <c r="VN240" s="4"/>
    </row>
    <row r="241" spans="14:586"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  <c r="IV241" s="4"/>
      <c r="IW241" s="4"/>
      <c r="IX241" s="4"/>
      <c r="IY241" s="4"/>
      <c r="IZ241" s="4"/>
      <c r="JA241" s="4"/>
      <c r="JB241" s="4"/>
      <c r="JC241" s="4"/>
      <c r="JD241" s="4"/>
      <c r="JE241" s="4"/>
      <c r="JF241" s="4"/>
      <c r="JG241" s="4"/>
      <c r="JH241" s="4"/>
      <c r="JI241" s="4"/>
      <c r="JJ241" s="4"/>
      <c r="JK241" s="4"/>
      <c r="JL241" s="4"/>
      <c r="JM241" s="4"/>
      <c r="JN241" s="4"/>
      <c r="JO241" s="4"/>
      <c r="JP241" s="4"/>
      <c r="JQ241" s="4"/>
      <c r="JR241" s="4"/>
      <c r="JS241" s="4"/>
      <c r="JT241" s="4"/>
      <c r="JU241" s="4"/>
      <c r="JV241" s="4"/>
      <c r="JW241" s="4"/>
      <c r="JX241" s="4"/>
      <c r="JY241" s="4"/>
      <c r="JZ241" s="4"/>
      <c r="KA241" s="4"/>
      <c r="KB241" s="4"/>
      <c r="KC241" s="4"/>
      <c r="KD241" s="4"/>
      <c r="KE241" s="4"/>
      <c r="KF241" s="4"/>
      <c r="KG241" s="4"/>
      <c r="KH241" s="4"/>
      <c r="KI241" s="4"/>
      <c r="KJ241" s="4"/>
      <c r="KK241" s="4"/>
      <c r="KL241" s="4"/>
      <c r="KM241" s="4"/>
      <c r="KN241" s="4"/>
      <c r="KO241" s="4"/>
      <c r="KP241" s="4"/>
      <c r="KQ241" s="4"/>
      <c r="KR241" s="4"/>
      <c r="KS241" s="4"/>
      <c r="KT241" s="4"/>
      <c r="KU241" s="4"/>
      <c r="KV241" s="4"/>
      <c r="KW241" s="4"/>
      <c r="KX241" s="4"/>
      <c r="KY241" s="4"/>
      <c r="KZ241" s="4"/>
      <c r="LA241" s="4"/>
      <c r="LB241" s="4"/>
      <c r="LC241" s="4"/>
      <c r="LD241" s="4"/>
      <c r="LE241" s="4"/>
      <c r="LF241" s="4"/>
      <c r="LG241" s="4"/>
      <c r="LH241" s="4"/>
      <c r="LI241" s="4"/>
      <c r="LJ241" s="4"/>
      <c r="LK241" s="4"/>
      <c r="LL241" s="4"/>
      <c r="LM241" s="4"/>
      <c r="LN241" s="4"/>
      <c r="LO241" s="4"/>
      <c r="LP241" s="4"/>
      <c r="LQ241" s="4"/>
      <c r="LR241" s="4"/>
      <c r="LS241" s="4"/>
      <c r="LT241" s="4"/>
      <c r="LU241" s="4"/>
      <c r="LV241" s="4"/>
      <c r="LW241" s="4"/>
      <c r="LX241" s="4"/>
      <c r="LY241" s="4"/>
      <c r="LZ241" s="4"/>
      <c r="MA241" s="4"/>
      <c r="MB241" s="4"/>
      <c r="MC241" s="4"/>
      <c r="MD241" s="4"/>
      <c r="ME241" s="4"/>
      <c r="MF241" s="4"/>
      <c r="MG241" s="4"/>
      <c r="MH241" s="4"/>
      <c r="MI241" s="4"/>
      <c r="MJ241" s="4"/>
      <c r="MK241" s="4"/>
      <c r="ML241" s="4"/>
      <c r="MM241" s="4"/>
      <c r="MN241" s="4"/>
      <c r="MO241" s="4"/>
      <c r="MP241" s="4"/>
      <c r="MQ241" s="4"/>
      <c r="MR241" s="4"/>
      <c r="MS241" s="4"/>
      <c r="MT241" s="4"/>
      <c r="MU241" s="4"/>
      <c r="MV241" s="4"/>
      <c r="MW241" s="4"/>
      <c r="MX241" s="4"/>
      <c r="MY241" s="4"/>
      <c r="MZ241" s="4"/>
      <c r="NA241" s="4"/>
      <c r="NB241" s="4"/>
      <c r="NC241" s="4"/>
      <c r="ND241" s="4"/>
      <c r="NE241" s="4"/>
      <c r="NF241" s="4"/>
      <c r="NG241" s="4"/>
      <c r="NH241" s="4"/>
      <c r="NI241" s="4"/>
      <c r="NJ241" s="4"/>
      <c r="NK241" s="4"/>
      <c r="NL241" s="4"/>
      <c r="NM241" s="4"/>
      <c r="NN241" s="4"/>
      <c r="NO241" s="4"/>
      <c r="NP241" s="4"/>
      <c r="NQ241" s="4"/>
      <c r="NR241" s="4"/>
      <c r="NS241" s="4"/>
      <c r="NT241" s="4"/>
      <c r="NU241" s="4"/>
      <c r="NV241" s="4"/>
      <c r="NW241" s="4"/>
      <c r="NX241" s="4"/>
      <c r="NY241" s="4"/>
      <c r="NZ241" s="4"/>
      <c r="OA241" s="4"/>
      <c r="OB241" s="4"/>
      <c r="OC241" s="4"/>
      <c r="OD241" s="4"/>
      <c r="OE241" s="4"/>
      <c r="OF241" s="4"/>
      <c r="OG241" s="4"/>
      <c r="OH241" s="4"/>
      <c r="OI241" s="4"/>
      <c r="OJ241" s="4"/>
      <c r="OK241" s="4"/>
      <c r="OL241" s="4"/>
      <c r="OM241" s="4"/>
      <c r="ON241" s="4"/>
      <c r="OO241" s="4"/>
      <c r="OP241" s="4"/>
      <c r="OQ241" s="4"/>
      <c r="OR241" s="4"/>
      <c r="OS241" s="4"/>
      <c r="OT241" s="4"/>
      <c r="OU241" s="4"/>
      <c r="OV241" s="4"/>
      <c r="OW241" s="4"/>
      <c r="OX241" s="4"/>
      <c r="OY241" s="4"/>
      <c r="OZ241" s="4"/>
      <c r="PA241" s="4"/>
      <c r="PB241" s="4"/>
      <c r="PC241" s="4"/>
      <c r="PD241" s="4"/>
      <c r="PE241" s="4"/>
      <c r="PF241" s="4"/>
      <c r="PG241" s="4"/>
      <c r="PH241" s="4"/>
      <c r="PI241" s="4"/>
      <c r="PJ241" s="4"/>
      <c r="PK241" s="4"/>
      <c r="PL241" s="4"/>
      <c r="PM241" s="4"/>
      <c r="PN241" s="4"/>
      <c r="PO241" s="4"/>
      <c r="PP241" s="4"/>
      <c r="PQ241" s="4"/>
      <c r="PR241" s="4"/>
      <c r="PS241" s="4"/>
      <c r="PT241" s="4"/>
      <c r="PU241" s="4"/>
      <c r="PV241" s="4"/>
      <c r="PW241" s="4"/>
      <c r="PX241" s="4"/>
      <c r="PY241" s="4"/>
      <c r="PZ241" s="4"/>
      <c r="QA241" s="4"/>
      <c r="QB241" s="4"/>
      <c r="QC241" s="4"/>
      <c r="QD241" s="4"/>
      <c r="QE241" s="4"/>
      <c r="QF241" s="4"/>
      <c r="QG241" s="4"/>
      <c r="QH241" s="4"/>
      <c r="QI241" s="4"/>
      <c r="QJ241" s="4"/>
      <c r="QK241" s="4"/>
      <c r="QL241" s="4"/>
      <c r="QM241" s="4"/>
      <c r="QN241" s="4"/>
      <c r="QO241" s="4"/>
      <c r="QP241" s="4"/>
      <c r="QQ241" s="4"/>
      <c r="QR241" s="4"/>
      <c r="QS241" s="4"/>
      <c r="QT241" s="4"/>
      <c r="QU241" s="4"/>
      <c r="QV241" s="4"/>
      <c r="QW241" s="4"/>
      <c r="QX241" s="4"/>
      <c r="QY241" s="4"/>
      <c r="QZ241" s="4"/>
      <c r="RA241" s="4"/>
      <c r="RB241" s="4"/>
      <c r="RC241" s="4"/>
      <c r="RD241" s="4"/>
      <c r="RE241" s="4"/>
      <c r="RF241" s="4"/>
      <c r="RG241" s="4"/>
      <c r="RH241" s="4"/>
      <c r="RI241" s="4"/>
      <c r="RJ241" s="4"/>
      <c r="RK241" s="4"/>
      <c r="RL241" s="4"/>
      <c r="RM241" s="4"/>
      <c r="RN241" s="4"/>
      <c r="RO241" s="4"/>
      <c r="RP241" s="4"/>
      <c r="RQ241" s="4"/>
      <c r="RR241" s="4"/>
      <c r="RS241" s="4"/>
      <c r="RT241" s="4"/>
      <c r="RU241" s="4"/>
      <c r="RV241" s="4"/>
      <c r="RW241" s="4"/>
      <c r="RX241" s="4"/>
      <c r="RY241" s="4"/>
      <c r="RZ241" s="4"/>
      <c r="SA241" s="4"/>
      <c r="SB241" s="4"/>
      <c r="SC241" s="4"/>
      <c r="SD241" s="4"/>
      <c r="SE241" s="4"/>
      <c r="SF241" s="4"/>
      <c r="SG241" s="4"/>
      <c r="SH241" s="4"/>
      <c r="SI241" s="4"/>
      <c r="SJ241" s="4"/>
      <c r="SK241" s="4"/>
      <c r="SL241" s="4"/>
      <c r="SM241" s="4"/>
      <c r="SN241" s="4"/>
      <c r="SO241" s="4"/>
      <c r="SP241" s="4"/>
      <c r="SQ241" s="4"/>
      <c r="SR241" s="4"/>
      <c r="SS241" s="4"/>
      <c r="ST241" s="4"/>
      <c r="SU241" s="4"/>
      <c r="SV241" s="4"/>
      <c r="SW241" s="4"/>
      <c r="SX241" s="4"/>
      <c r="SY241" s="4"/>
      <c r="SZ241" s="4"/>
      <c r="TA241" s="4"/>
      <c r="TB241" s="4"/>
      <c r="TC241" s="4"/>
      <c r="TD241" s="4"/>
      <c r="TE241" s="4"/>
      <c r="TF241" s="4"/>
      <c r="TG241" s="4"/>
      <c r="TH241" s="4"/>
      <c r="TI241" s="4"/>
      <c r="TJ241" s="4"/>
      <c r="TK241" s="4"/>
      <c r="TL241" s="4"/>
      <c r="TM241" s="4"/>
      <c r="TN241" s="4"/>
      <c r="TO241" s="4"/>
      <c r="TP241" s="4"/>
      <c r="TQ241" s="4"/>
      <c r="TR241" s="4"/>
      <c r="TS241" s="4"/>
      <c r="TT241" s="4"/>
      <c r="TU241" s="4"/>
      <c r="TV241" s="4"/>
      <c r="TW241" s="4"/>
      <c r="TX241" s="4"/>
      <c r="TY241" s="4"/>
      <c r="TZ241" s="4"/>
      <c r="UA241" s="4"/>
      <c r="UB241" s="4"/>
      <c r="UC241" s="4"/>
      <c r="UD241" s="4"/>
      <c r="UE241" s="4"/>
      <c r="UF241" s="4"/>
      <c r="UG241" s="4"/>
      <c r="UH241" s="4"/>
      <c r="UI241" s="4"/>
      <c r="UJ241" s="4"/>
      <c r="UK241" s="4"/>
      <c r="UL241" s="4"/>
      <c r="UM241" s="4"/>
      <c r="UN241" s="4"/>
      <c r="UO241" s="4"/>
      <c r="UP241" s="4"/>
      <c r="UQ241" s="4"/>
      <c r="UR241" s="4"/>
      <c r="US241" s="4"/>
      <c r="UT241" s="4"/>
      <c r="UU241" s="4"/>
      <c r="UV241" s="4"/>
      <c r="UW241" s="4"/>
      <c r="UX241" s="4"/>
      <c r="UY241" s="4"/>
      <c r="UZ241" s="4"/>
      <c r="VA241" s="4"/>
      <c r="VB241" s="4"/>
      <c r="VC241" s="4"/>
      <c r="VD241" s="4"/>
      <c r="VE241" s="4"/>
      <c r="VF241" s="4"/>
      <c r="VG241" s="4"/>
      <c r="VH241" s="4"/>
      <c r="VI241" s="4"/>
      <c r="VJ241" s="4"/>
      <c r="VK241" s="4"/>
      <c r="VL241" s="4"/>
      <c r="VM241" s="4"/>
      <c r="VN241" s="4"/>
    </row>
    <row r="242" spans="14:586"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  <c r="II242" s="4"/>
      <c r="IJ242" s="4"/>
      <c r="IK242" s="4"/>
      <c r="IL242" s="4"/>
      <c r="IM242" s="4"/>
      <c r="IN242" s="4"/>
      <c r="IO242" s="4"/>
      <c r="IP242" s="4"/>
      <c r="IQ242" s="4"/>
      <c r="IR242" s="4"/>
      <c r="IS242" s="4"/>
      <c r="IT242" s="4"/>
      <c r="IU242" s="4"/>
      <c r="IV242" s="4"/>
      <c r="IW242" s="4"/>
      <c r="IX242" s="4"/>
      <c r="IY242" s="4"/>
      <c r="IZ242" s="4"/>
      <c r="JA242" s="4"/>
      <c r="JB242" s="4"/>
      <c r="JC242" s="4"/>
      <c r="JD242" s="4"/>
      <c r="JE242" s="4"/>
      <c r="JF242" s="4"/>
      <c r="JG242" s="4"/>
      <c r="JH242" s="4"/>
      <c r="JI242" s="4"/>
      <c r="JJ242" s="4"/>
      <c r="JK242" s="4"/>
      <c r="JL242" s="4"/>
      <c r="JM242" s="4"/>
      <c r="JN242" s="4"/>
      <c r="JO242" s="4"/>
      <c r="JP242" s="4"/>
      <c r="JQ242" s="4"/>
      <c r="JR242" s="4"/>
      <c r="JS242" s="4"/>
      <c r="JT242" s="4"/>
      <c r="JU242" s="4"/>
      <c r="JV242" s="4"/>
      <c r="JW242" s="4"/>
      <c r="JX242" s="4"/>
      <c r="JY242" s="4"/>
      <c r="JZ242" s="4"/>
      <c r="KA242" s="4"/>
      <c r="KB242" s="4"/>
      <c r="KC242" s="4"/>
      <c r="KD242" s="4"/>
      <c r="KE242" s="4"/>
      <c r="KF242" s="4"/>
      <c r="KG242" s="4"/>
      <c r="KH242" s="4"/>
      <c r="KI242" s="4"/>
      <c r="KJ242" s="4"/>
      <c r="KK242" s="4"/>
      <c r="KL242" s="4"/>
      <c r="KM242" s="4"/>
      <c r="KN242" s="4"/>
      <c r="KO242" s="4"/>
      <c r="KP242" s="4"/>
      <c r="KQ242" s="4"/>
      <c r="KR242" s="4"/>
      <c r="KS242" s="4"/>
      <c r="KT242" s="4"/>
      <c r="KU242" s="4"/>
      <c r="KV242" s="4"/>
      <c r="KW242" s="4"/>
      <c r="KX242" s="4"/>
      <c r="KY242" s="4"/>
      <c r="KZ242" s="4"/>
      <c r="LA242" s="4"/>
      <c r="LB242" s="4"/>
      <c r="LC242" s="4"/>
      <c r="LD242" s="4"/>
      <c r="LE242" s="4"/>
      <c r="LF242" s="4"/>
      <c r="LG242" s="4"/>
      <c r="LH242" s="4"/>
      <c r="LI242" s="4"/>
      <c r="LJ242" s="4"/>
      <c r="LK242" s="4"/>
      <c r="LL242" s="4"/>
      <c r="LM242" s="4"/>
      <c r="LN242" s="4"/>
      <c r="LO242" s="4"/>
      <c r="LP242" s="4"/>
      <c r="LQ242" s="4"/>
      <c r="LR242" s="4"/>
      <c r="LS242" s="4"/>
      <c r="LT242" s="4"/>
      <c r="LU242" s="4"/>
      <c r="LV242" s="4"/>
      <c r="LW242" s="4"/>
      <c r="LX242" s="4"/>
      <c r="LY242" s="4"/>
      <c r="LZ242" s="4"/>
      <c r="MA242" s="4"/>
      <c r="MB242" s="4"/>
      <c r="MC242" s="4"/>
      <c r="MD242" s="4"/>
      <c r="ME242" s="4"/>
      <c r="MF242" s="4"/>
      <c r="MG242" s="4"/>
      <c r="MH242" s="4"/>
      <c r="MI242" s="4"/>
      <c r="MJ242" s="4"/>
      <c r="MK242" s="4"/>
      <c r="ML242" s="4"/>
      <c r="MM242" s="4"/>
      <c r="MN242" s="4"/>
      <c r="MO242" s="4"/>
      <c r="MP242" s="4"/>
      <c r="MQ242" s="4"/>
      <c r="MR242" s="4"/>
      <c r="MS242" s="4"/>
      <c r="MT242" s="4"/>
      <c r="MU242" s="4"/>
      <c r="MV242" s="4"/>
      <c r="MW242" s="4"/>
      <c r="MX242" s="4"/>
      <c r="MY242" s="4"/>
      <c r="MZ242" s="4"/>
      <c r="NA242" s="4"/>
      <c r="NB242" s="4"/>
      <c r="NC242" s="4"/>
      <c r="ND242" s="4"/>
      <c r="NE242" s="4"/>
      <c r="NF242" s="4"/>
      <c r="NG242" s="4"/>
      <c r="NH242" s="4"/>
      <c r="NI242" s="4"/>
      <c r="NJ242" s="4"/>
      <c r="NK242" s="4"/>
      <c r="NL242" s="4"/>
      <c r="NM242" s="4"/>
      <c r="NN242" s="4"/>
      <c r="NO242" s="4"/>
      <c r="NP242" s="4"/>
      <c r="NQ242" s="4"/>
      <c r="NR242" s="4"/>
      <c r="NS242" s="4"/>
      <c r="NT242" s="4"/>
      <c r="NU242" s="4"/>
      <c r="NV242" s="4"/>
      <c r="NW242" s="4"/>
      <c r="NX242" s="4"/>
      <c r="NY242" s="4"/>
      <c r="NZ242" s="4"/>
      <c r="OA242" s="4"/>
      <c r="OB242" s="4"/>
      <c r="OC242" s="4"/>
      <c r="OD242" s="4"/>
      <c r="OE242" s="4"/>
      <c r="OF242" s="4"/>
      <c r="OG242" s="4"/>
      <c r="OH242" s="4"/>
      <c r="OI242" s="4"/>
      <c r="OJ242" s="4"/>
      <c r="OK242" s="4"/>
      <c r="OL242" s="4"/>
      <c r="OM242" s="4"/>
      <c r="ON242" s="4"/>
      <c r="OO242" s="4"/>
      <c r="OP242" s="4"/>
      <c r="OQ242" s="4"/>
      <c r="OR242" s="4"/>
      <c r="OS242" s="4"/>
      <c r="OT242" s="4"/>
      <c r="OU242" s="4"/>
      <c r="OV242" s="4"/>
      <c r="OW242" s="4"/>
      <c r="OX242" s="4"/>
      <c r="OY242" s="4"/>
      <c r="OZ242" s="4"/>
      <c r="PA242" s="4"/>
      <c r="PB242" s="4"/>
      <c r="PC242" s="4"/>
      <c r="PD242" s="4"/>
      <c r="PE242" s="4"/>
      <c r="PF242" s="4"/>
      <c r="PG242" s="4"/>
      <c r="PH242" s="4"/>
      <c r="PI242" s="4"/>
      <c r="PJ242" s="4"/>
      <c r="PK242" s="4"/>
      <c r="PL242" s="4"/>
      <c r="PM242" s="4"/>
      <c r="PN242" s="4"/>
      <c r="PO242" s="4"/>
      <c r="PP242" s="4"/>
      <c r="PQ242" s="4"/>
      <c r="PR242" s="4"/>
      <c r="PS242" s="4"/>
      <c r="PT242" s="4"/>
      <c r="PU242" s="4"/>
      <c r="PV242" s="4"/>
      <c r="PW242" s="4"/>
      <c r="PX242" s="4"/>
      <c r="PY242" s="4"/>
      <c r="PZ242" s="4"/>
      <c r="QA242" s="4"/>
      <c r="QB242" s="4"/>
      <c r="QC242" s="4"/>
      <c r="QD242" s="4"/>
      <c r="QE242" s="4"/>
      <c r="QF242" s="4"/>
      <c r="QG242" s="4"/>
      <c r="QH242" s="4"/>
      <c r="QI242" s="4"/>
      <c r="QJ242" s="4"/>
      <c r="QK242" s="4"/>
      <c r="QL242" s="4"/>
      <c r="QM242" s="4"/>
      <c r="QN242" s="4"/>
      <c r="QO242" s="4"/>
      <c r="QP242" s="4"/>
      <c r="QQ242" s="4"/>
      <c r="QR242" s="4"/>
      <c r="QS242" s="4"/>
      <c r="QT242" s="4"/>
      <c r="QU242" s="4"/>
      <c r="QV242" s="4"/>
      <c r="QW242" s="4"/>
      <c r="QX242" s="4"/>
      <c r="QY242" s="4"/>
      <c r="QZ242" s="4"/>
      <c r="RA242" s="4"/>
      <c r="RB242" s="4"/>
      <c r="RC242" s="4"/>
      <c r="RD242" s="4"/>
      <c r="RE242" s="4"/>
      <c r="RF242" s="4"/>
      <c r="RG242" s="4"/>
      <c r="RH242" s="4"/>
      <c r="RI242" s="4"/>
      <c r="RJ242" s="4"/>
      <c r="RK242" s="4"/>
      <c r="RL242" s="4"/>
      <c r="RM242" s="4"/>
      <c r="RN242" s="4"/>
      <c r="RO242" s="4"/>
      <c r="RP242" s="4"/>
      <c r="RQ242" s="4"/>
      <c r="RR242" s="4"/>
      <c r="RS242" s="4"/>
      <c r="RT242" s="4"/>
      <c r="RU242" s="4"/>
      <c r="RV242" s="4"/>
      <c r="RW242" s="4"/>
      <c r="RX242" s="4"/>
      <c r="RY242" s="4"/>
      <c r="RZ242" s="4"/>
      <c r="SA242" s="4"/>
      <c r="SB242" s="4"/>
      <c r="SC242" s="4"/>
      <c r="SD242" s="4"/>
      <c r="SE242" s="4"/>
      <c r="SF242" s="4"/>
      <c r="SG242" s="4"/>
      <c r="SH242" s="4"/>
      <c r="SI242" s="4"/>
      <c r="SJ242" s="4"/>
      <c r="SK242" s="4"/>
      <c r="SL242" s="4"/>
      <c r="SM242" s="4"/>
      <c r="SN242" s="4"/>
      <c r="SO242" s="4"/>
      <c r="SP242" s="4"/>
      <c r="SQ242" s="4"/>
      <c r="SR242" s="4"/>
      <c r="SS242" s="4"/>
      <c r="ST242" s="4"/>
      <c r="SU242" s="4"/>
      <c r="SV242" s="4"/>
      <c r="SW242" s="4"/>
      <c r="SX242" s="4"/>
      <c r="SY242" s="4"/>
      <c r="SZ242" s="4"/>
      <c r="TA242" s="4"/>
      <c r="TB242" s="4"/>
      <c r="TC242" s="4"/>
      <c r="TD242" s="4"/>
      <c r="TE242" s="4"/>
      <c r="TF242" s="4"/>
      <c r="TG242" s="4"/>
      <c r="TH242" s="4"/>
      <c r="TI242" s="4"/>
      <c r="TJ242" s="4"/>
      <c r="TK242" s="4"/>
      <c r="TL242" s="4"/>
      <c r="TM242" s="4"/>
      <c r="TN242" s="4"/>
      <c r="TO242" s="4"/>
      <c r="TP242" s="4"/>
      <c r="TQ242" s="4"/>
      <c r="TR242" s="4"/>
      <c r="TS242" s="4"/>
      <c r="TT242" s="4"/>
      <c r="TU242" s="4"/>
      <c r="TV242" s="4"/>
      <c r="TW242" s="4"/>
      <c r="TX242" s="4"/>
      <c r="TY242" s="4"/>
      <c r="TZ242" s="4"/>
      <c r="UA242" s="4"/>
      <c r="UB242" s="4"/>
      <c r="UC242" s="4"/>
      <c r="UD242" s="4"/>
      <c r="UE242" s="4"/>
      <c r="UF242" s="4"/>
      <c r="UG242" s="4"/>
      <c r="UH242" s="4"/>
      <c r="UI242" s="4"/>
      <c r="UJ242" s="4"/>
      <c r="UK242" s="4"/>
      <c r="UL242" s="4"/>
      <c r="UM242" s="4"/>
      <c r="UN242" s="4"/>
      <c r="UO242" s="4"/>
      <c r="UP242" s="4"/>
      <c r="UQ242" s="4"/>
      <c r="UR242" s="4"/>
      <c r="US242" s="4"/>
      <c r="UT242" s="4"/>
      <c r="UU242" s="4"/>
      <c r="UV242" s="4"/>
      <c r="UW242" s="4"/>
      <c r="UX242" s="4"/>
      <c r="UY242" s="4"/>
      <c r="UZ242" s="4"/>
      <c r="VA242" s="4"/>
      <c r="VB242" s="4"/>
      <c r="VC242" s="4"/>
      <c r="VD242" s="4"/>
      <c r="VE242" s="4"/>
      <c r="VF242" s="4"/>
      <c r="VG242" s="4"/>
      <c r="VH242" s="4"/>
      <c r="VI242" s="4"/>
      <c r="VJ242" s="4"/>
      <c r="VK242" s="4"/>
      <c r="VL242" s="4"/>
      <c r="VM242" s="4"/>
      <c r="VN242" s="4"/>
    </row>
    <row r="243" spans="14:586"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  <c r="II243" s="4"/>
      <c r="IJ243" s="4"/>
      <c r="IK243" s="4"/>
      <c r="IL243" s="4"/>
      <c r="IM243" s="4"/>
      <c r="IN243" s="4"/>
      <c r="IO243" s="4"/>
      <c r="IP243" s="4"/>
      <c r="IQ243" s="4"/>
      <c r="IR243" s="4"/>
      <c r="IS243" s="4"/>
      <c r="IT243" s="4"/>
      <c r="IU243" s="4"/>
      <c r="IV243" s="4"/>
      <c r="IW243" s="4"/>
      <c r="IX243" s="4"/>
      <c r="IY243" s="4"/>
      <c r="IZ243" s="4"/>
      <c r="JA243" s="4"/>
      <c r="JB243" s="4"/>
      <c r="JC243" s="4"/>
      <c r="JD243" s="4"/>
      <c r="JE243" s="4"/>
      <c r="JF243" s="4"/>
      <c r="JG243" s="4"/>
      <c r="JH243" s="4"/>
      <c r="JI243" s="4"/>
      <c r="JJ243" s="4"/>
      <c r="JK243" s="4"/>
      <c r="JL243" s="4"/>
      <c r="JM243" s="4"/>
      <c r="JN243" s="4"/>
      <c r="JO243" s="4"/>
      <c r="JP243" s="4"/>
      <c r="JQ243" s="4"/>
      <c r="JR243" s="4"/>
      <c r="JS243" s="4"/>
      <c r="JT243" s="4"/>
      <c r="JU243" s="4"/>
      <c r="JV243" s="4"/>
      <c r="JW243" s="4"/>
      <c r="JX243" s="4"/>
      <c r="JY243" s="4"/>
      <c r="JZ243" s="4"/>
      <c r="KA243" s="4"/>
      <c r="KB243" s="4"/>
      <c r="KC243" s="4"/>
      <c r="KD243" s="4"/>
      <c r="KE243" s="4"/>
      <c r="KF243" s="4"/>
      <c r="KG243" s="4"/>
      <c r="KH243" s="4"/>
      <c r="KI243" s="4"/>
      <c r="KJ243" s="4"/>
      <c r="KK243" s="4"/>
      <c r="KL243" s="4"/>
      <c r="KM243" s="4"/>
      <c r="KN243" s="4"/>
      <c r="KO243" s="4"/>
      <c r="KP243" s="4"/>
      <c r="KQ243" s="4"/>
      <c r="KR243" s="4"/>
      <c r="KS243" s="4"/>
      <c r="KT243" s="4"/>
      <c r="KU243" s="4"/>
      <c r="KV243" s="4"/>
      <c r="KW243" s="4"/>
      <c r="KX243" s="4"/>
      <c r="KY243" s="4"/>
      <c r="KZ243" s="4"/>
      <c r="LA243" s="4"/>
      <c r="LB243" s="4"/>
      <c r="LC243" s="4"/>
      <c r="LD243" s="4"/>
      <c r="LE243" s="4"/>
      <c r="LF243" s="4"/>
      <c r="LG243" s="4"/>
      <c r="LH243" s="4"/>
      <c r="LI243" s="4"/>
      <c r="LJ243" s="4"/>
      <c r="LK243" s="4"/>
      <c r="LL243" s="4"/>
      <c r="LM243" s="4"/>
      <c r="LN243" s="4"/>
      <c r="LO243" s="4"/>
      <c r="LP243" s="4"/>
      <c r="LQ243" s="4"/>
      <c r="LR243" s="4"/>
      <c r="LS243" s="4"/>
      <c r="LT243" s="4"/>
      <c r="LU243" s="4"/>
      <c r="LV243" s="4"/>
      <c r="LW243" s="4"/>
      <c r="LX243" s="4"/>
      <c r="LY243" s="4"/>
      <c r="LZ243" s="4"/>
      <c r="MA243" s="4"/>
      <c r="MB243" s="4"/>
      <c r="MC243" s="4"/>
      <c r="MD243" s="4"/>
      <c r="ME243" s="4"/>
      <c r="MF243" s="4"/>
      <c r="MG243" s="4"/>
      <c r="MH243" s="4"/>
      <c r="MI243" s="4"/>
      <c r="MJ243" s="4"/>
      <c r="MK243" s="4"/>
      <c r="ML243" s="4"/>
      <c r="MM243" s="4"/>
      <c r="MN243" s="4"/>
      <c r="MO243" s="4"/>
      <c r="MP243" s="4"/>
      <c r="MQ243" s="4"/>
      <c r="MR243" s="4"/>
      <c r="MS243" s="4"/>
      <c r="MT243" s="4"/>
      <c r="MU243" s="4"/>
      <c r="MV243" s="4"/>
      <c r="MW243" s="4"/>
      <c r="MX243" s="4"/>
      <c r="MY243" s="4"/>
      <c r="MZ243" s="4"/>
      <c r="NA243" s="4"/>
      <c r="NB243" s="4"/>
      <c r="NC243" s="4"/>
      <c r="ND243" s="4"/>
      <c r="NE243" s="4"/>
      <c r="NF243" s="4"/>
      <c r="NG243" s="4"/>
      <c r="NH243" s="4"/>
      <c r="NI243" s="4"/>
      <c r="NJ243" s="4"/>
      <c r="NK243" s="4"/>
      <c r="NL243" s="4"/>
      <c r="NM243" s="4"/>
      <c r="NN243" s="4"/>
      <c r="NO243" s="4"/>
      <c r="NP243" s="4"/>
      <c r="NQ243" s="4"/>
      <c r="NR243" s="4"/>
      <c r="NS243" s="4"/>
      <c r="NT243" s="4"/>
      <c r="NU243" s="4"/>
      <c r="NV243" s="4"/>
      <c r="NW243" s="4"/>
      <c r="NX243" s="4"/>
      <c r="NY243" s="4"/>
      <c r="NZ243" s="4"/>
      <c r="OA243" s="4"/>
      <c r="OB243" s="4"/>
      <c r="OC243" s="4"/>
      <c r="OD243" s="4"/>
      <c r="OE243" s="4"/>
      <c r="OF243" s="4"/>
      <c r="OG243" s="4"/>
      <c r="OH243" s="4"/>
      <c r="OI243" s="4"/>
      <c r="OJ243" s="4"/>
      <c r="OK243" s="4"/>
      <c r="OL243" s="4"/>
      <c r="OM243" s="4"/>
      <c r="ON243" s="4"/>
      <c r="OO243" s="4"/>
      <c r="OP243" s="4"/>
      <c r="OQ243" s="4"/>
      <c r="OR243" s="4"/>
      <c r="OS243" s="4"/>
      <c r="OT243" s="4"/>
      <c r="OU243" s="4"/>
      <c r="OV243" s="4"/>
      <c r="OW243" s="4"/>
      <c r="OX243" s="4"/>
      <c r="OY243" s="4"/>
      <c r="OZ243" s="4"/>
      <c r="PA243" s="4"/>
      <c r="PB243" s="4"/>
      <c r="PC243" s="4"/>
      <c r="PD243" s="4"/>
      <c r="PE243" s="4"/>
      <c r="PF243" s="4"/>
      <c r="PG243" s="4"/>
      <c r="PH243" s="4"/>
      <c r="PI243" s="4"/>
      <c r="PJ243" s="4"/>
      <c r="PK243" s="4"/>
      <c r="PL243" s="4"/>
      <c r="PM243" s="4"/>
      <c r="PN243" s="4"/>
      <c r="PO243" s="4"/>
      <c r="PP243" s="4"/>
      <c r="PQ243" s="4"/>
      <c r="PR243" s="4"/>
      <c r="PS243" s="4"/>
      <c r="PT243" s="4"/>
      <c r="PU243" s="4"/>
      <c r="PV243" s="4"/>
      <c r="PW243" s="4"/>
      <c r="PX243" s="4"/>
      <c r="PY243" s="4"/>
      <c r="PZ243" s="4"/>
      <c r="QA243" s="4"/>
      <c r="QB243" s="4"/>
      <c r="QC243" s="4"/>
      <c r="QD243" s="4"/>
      <c r="QE243" s="4"/>
      <c r="QF243" s="4"/>
      <c r="QG243" s="4"/>
      <c r="QH243" s="4"/>
      <c r="QI243" s="4"/>
      <c r="QJ243" s="4"/>
      <c r="QK243" s="4"/>
      <c r="QL243" s="4"/>
      <c r="QM243" s="4"/>
      <c r="QN243" s="4"/>
      <c r="QO243" s="4"/>
      <c r="QP243" s="4"/>
      <c r="QQ243" s="4"/>
      <c r="QR243" s="4"/>
      <c r="QS243" s="4"/>
      <c r="QT243" s="4"/>
      <c r="QU243" s="4"/>
      <c r="QV243" s="4"/>
      <c r="QW243" s="4"/>
      <c r="QX243" s="4"/>
      <c r="QY243" s="4"/>
      <c r="QZ243" s="4"/>
      <c r="RA243" s="4"/>
      <c r="RB243" s="4"/>
      <c r="RC243" s="4"/>
      <c r="RD243" s="4"/>
      <c r="RE243" s="4"/>
      <c r="RF243" s="4"/>
      <c r="RG243" s="4"/>
      <c r="RH243" s="4"/>
      <c r="RI243" s="4"/>
      <c r="RJ243" s="4"/>
      <c r="RK243" s="4"/>
      <c r="RL243" s="4"/>
      <c r="RM243" s="4"/>
      <c r="RN243" s="4"/>
      <c r="RO243" s="4"/>
      <c r="RP243" s="4"/>
      <c r="RQ243" s="4"/>
      <c r="RR243" s="4"/>
      <c r="RS243" s="4"/>
      <c r="RT243" s="4"/>
      <c r="RU243" s="4"/>
      <c r="RV243" s="4"/>
      <c r="RW243" s="4"/>
      <c r="RX243" s="4"/>
      <c r="RY243" s="4"/>
      <c r="RZ243" s="4"/>
      <c r="SA243" s="4"/>
      <c r="SB243" s="4"/>
      <c r="SC243" s="4"/>
      <c r="SD243" s="4"/>
      <c r="SE243" s="4"/>
      <c r="SF243" s="4"/>
      <c r="SG243" s="4"/>
      <c r="SH243" s="4"/>
      <c r="SI243" s="4"/>
      <c r="SJ243" s="4"/>
      <c r="SK243" s="4"/>
      <c r="SL243" s="4"/>
      <c r="SM243" s="4"/>
      <c r="SN243" s="4"/>
      <c r="SO243" s="4"/>
      <c r="SP243" s="4"/>
      <c r="SQ243" s="4"/>
      <c r="SR243" s="4"/>
      <c r="SS243" s="4"/>
      <c r="ST243" s="4"/>
      <c r="SU243" s="4"/>
      <c r="SV243" s="4"/>
      <c r="SW243" s="4"/>
      <c r="SX243" s="4"/>
      <c r="SY243" s="4"/>
      <c r="SZ243" s="4"/>
      <c r="TA243" s="4"/>
      <c r="TB243" s="4"/>
      <c r="TC243" s="4"/>
      <c r="TD243" s="4"/>
      <c r="TE243" s="4"/>
      <c r="TF243" s="4"/>
      <c r="TG243" s="4"/>
      <c r="TH243" s="4"/>
      <c r="TI243" s="4"/>
      <c r="TJ243" s="4"/>
      <c r="TK243" s="4"/>
      <c r="TL243" s="4"/>
      <c r="TM243" s="4"/>
      <c r="TN243" s="4"/>
      <c r="TO243" s="4"/>
      <c r="TP243" s="4"/>
      <c r="TQ243" s="4"/>
      <c r="TR243" s="4"/>
      <c r="TS243" s="4"/>
      <c r="TT243" s="4"/>
      <c r="TU243" s="4"/>
      <c r="TV243" s="4"/>
      <c r="TW243" s="4"/>
      <c r="TX243" s="4"/>
      <c r="TY243" s="4"/>
      <c r="TZ243" s="4"/>
      <c r="UA243" s="4"/>
      <c r="UB243" s="4"/>
      <c r="UC243" s="4"/>
      <c r="UD243" s="4"/>
      <c r="UE243" s="4"/>
      <c r="UF243" s="4"/>
      <c r="UG243" s="4"/>
      <c r="UH243" s="4"/>
      <c r="UI243" s="4"/>
      <c r="UJ243" s="4"/>
      <c r="UK243" s="4"/>
      <c r="UL243" s="4"/>
      <c r="UM243" s="4"/>
      <c r="UN243" s="4"/>
      <c r="UO243" s="4"/>
      <c r="UP243" s="4"/>
      <c r="UQ243" s="4"/>
      <c r="UR243" s="4"/>
      <c r="US243" s="4"/>
      <c r="UT243" s="4"/>
      <c r="UU243" s="4"/>
      <c r="UV243" s="4"/>
      <c r="UW243" s="4"/>
      <c r="UX243" s="4"/>
      <c r="UY243" s="4"/>
      <c r="UZ243" s="4"/>
      <c r="VA243" s="4"/>
      <c r="VB243" s="4"/>
      <c r="VC243" s="4"/>
      <c r="VD243" s="4"/>
      <c r="VE243" s="4"/>
      <c r="VF243" s="4"/>
      <c r="VG243" s="4"/>
      <c r="VH243" s="4"/>
      <c r="VI243" s="4"/>
      <c r="VJ243" s="4"/>
      <c r="VK243" s="4"/>
      <c r="VL243" s="4"/>
      <c r="VM243" s="4"/>
      <c r="VN243" s="4"/>
    </row>
    <row r="244" spans="14:586"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  <c r="IE244" s="4"/>
      <c r="IF244" s="4"/>
      <c r="IG244" s="4"/>
      <c r="IH244" s="4"/>
      <c r="II244" s="4"/>
      <c r="IJ244" s="4"/>
      <c r="IK244" s="4"/>
      <c r="IL244" s="4"/>
      <c r="IM244" s="4"/>
      <c r="IN244" s="4"/>
      <c r="IO244" s="4"/>
      <c r="IP244" s="4"/>
      <c r="IQ244" s="4"/>
      <c r="IR244" s="4"/>
      <c r="IS244" s="4"/>
      <c r="IT244" s="4"/>
      <c r="IU244" s="4"/>
      <c r="IV244" s="4"/>
      <c r="IW244" s="4"/>
      <c r="IX244" s="4"/>
      <c r="IY244" s="4"/>
      <c r="IZ244" s="4"/>
      <c r="JA244" s="4"/>
      <c r="JB244" s="4"/>
      <c r="JC244" s="4"/>
      <c r="JD244" s="4"/>
      <c r="JE244" s="4"/>
      <c r="JF244" s="4"/>
      <c r="JG244" s="4"/>
      <c r="JH244" s="4"/>
      <c r="JI244" s="4"/>
      <c r="JJ244" s="4"/>
      <c r="JK244" s="4"/>
      <c r="JL244" s="4"/>
      <c r="JM244" s="4"/>
      <c r="JN244" s="4"/>
      <c r="JO244" s="4"/>
      <c r="JP244" s="4"/>
      <c r="JQ244" s="4"/>
      <c r="JR244" s="4"/>
      <c r="JS244" s="4"/>
      <c r="JT244" s="4"/>
      <c r="JU244" s="4"/>
      <c r="JV244" s="4"/>
      <c r="JW244" s="4"/>
      <c r="JX244" s="4"/>
      <c r="JY244" s="4"/>
      <c r="JZ244" s="4"/>
      <c r="KA244" s="4"/>
      <c r="KB244" s="4"/>
      <c r="KC244" s="4"/>
      <c r="KD244" s="4"/>
      <c r="KE244" s="4"/>
      <c r="KF244" s="4"/>
      <c r="KG244" s="4"/>
      <c r="KH244" s="4"/>
      <c r="KI244" s="4"/>
      <c r="KJ244" s="4"/>
      <c r="KK244" s="4"/>
      <c r="KL244" s="4"/>
      <c r="KM244" s="4"/>
      <c r="KN244" s="4"/>
      <c r="KO244" s="4"/>
      <c r="KP244" s="4"/>
      <c r="KQ244" s="4"/>
      <c r="KR244" s="4"/>
      <c r="KS244" s="4"/>
      <c r="KT244" s="4"/>
      <c r="KU244" s="4"/>
      <c r="KV244" s="4"/>
      <c r="KW244" s="4"/>
      <c r="KX244" s="4"/>
      <c r="KY244" s="4"/>
      <c r="KZ244" s="4"/>
      <c r="LA244" s="4"/>
      <c r="LB244" s="4"/>
      <c r="LC244" s="4"/>
      <c r="LD244" s="4"/>
      <c r="LE244" s="4"/>
      <c r="LF244" s="4"/>
      <c r="LG244" s="4"/>
      <c r="LH244" s="4"/>
      <c r="LI244" s="4"/>
      <c r="LJ244" s="4"/>
      <c r="LK244" s="4"/>
      <c r="LL244" s="4"/>
      <c r="LM244" s="4"/>
      <c r="LN244" s="4"/>
      <c r="LO244" s="4"/>
      <c r="LP244" s="4"/>
      <c r="LQ244" s="4"/>
      <c r="LR244" s="4"/>
      <c r="LS244" s="4"/>
      <c r="LT244" s="4"/>
      <c r="LU244" s="4"/>
      <c r="LV244" s="4"/>
      <c r="LW244" s="4"/>
      <c r="LX244" s="4"/>
      <c r="LY244" s="4"/>
      <c r="LZ244" s="4"/>
      <c r="MA244" s="4"/>
      <c r="MB244" s="4"/>
      <c r="MC244" s="4"/>
      <c r="MD244" s="4"/>
      <c r="ME244" s="4"/>
      <c r="MF244" s="4"/>
      <c r="MG244" s="4"/>
      <c r="MH244" s="4"/>
      <c r="MI244" s="4"/>
      <c r="MJ244" s="4"/>
      <c r="MK244" s="4"/>
      <c r="ML244" s="4"/>
      <c r="MM244" s="4"/>
      <c r="MN244" s="4"/>
      <c r="MO244" s="4"/>
      <c r="MP244" s="4"/>
      <c r="MQ244" s="4"/>
      <c r="MR244" s="4"/>
      <c r="MS244" s="4"/>
      <c r="MT244" s="4"/>
      <c r="MU244" s="4"/>
      <c r="MV244" s="4"/>
      <c r="MW244" s="4"/>
      <c r="MX244" s="4"/>
      <c r="MY244" s="4"/>
      <c r="MZ244" s="4"/>
      <c r="NA244" s="4"/>
      <c r="NB244" s="4"/>
      <c r="NC244" s="4"/>
      <c r="ND244" s="4"/>
      <c r="NE244" s="4"/>
      <c r="NF244" s="4"/>
      <c r="NG244" s="4"/>
      <c r="NH244" s="4"/>
      <c r="NI244" s="4"/>
      <c r="NJ244" s="4"/>
      <c r="NK244" s="4"/>
      <c r="NL244" s="4"/>
      <c r="NM244" s="4"/>
      <c r="NN244" s="4"/>
      <c r="NO244" s="4"/>
      <c r="NP244" s="4"/>
      <c r="NQ244" s="4"/>
      <c r="NR244" s="4"/>
      <c r="NS244" s="4"/>
      <c r="NT244" s="4"/>
      <c r="NU244" s="4"/>
      <c r="NV244" s="4"/>
      <c r="NW244" s="4"/>
      <c r="NX244" s="4"/>
      <c r="NY244" s="4"/>
      <c r="NZ244" s="4"/>
      <c r="OA244" s="4"/>
      <c r="OB244" s="4"/>
      <c r="OC244" s="4"/>
      <c r="OD244" s="4"/>
      <c r="OE244" s="4"/>
      <c r="OF244" s="4"/>
      <c r="OG244" s="4"/>
      <c r="OH244" s="4"/>
      <c r="OI244" s="4"/>
      <c r="OJ244" s="4"/>
      <c r="OK244" s="4"/>
      <c r="OL244" s="4"/>
      <c r="OM244" s="4"/>
      <c r="ON244" s="4"/>
      <c r="OO244" s="4"/>
      <c r="OP244" s="4"/>
      <c r="OQ244" s="4"/>
      <c r="OR244" s="4"/>
      <c r="OS244" s="4"/>
      <c r="OT244" s="4"/>
      <c r="OU244" s="4"/>
      <c r="OV244" s="4"/>
      <c r="OW244" s="4"/>
      <c r="OX244" s="4"/>
      <c r="OY244" s="4"/>
      <c r="OZ244" s="4"/>
      <c r="PA244" s="4"/>
      <c r="PB244" s="4"/>
      <c r="PC244" s="4"/>
      <c r="PD244" s="4"/>
      <c r="PE244" s="4"/>
      <c r="PF244" s="4"/>
      <c r="PG244" s="4"/>
      <c r="PH244" s="4"/>
      <c r="PI244" s="4"/>
      <c r="PJ244" s="4"/>
      <c r="PK244" s="4"/>
      <c r="PL244" s="4"/>
      <c r="PM244" s="4"/>
      <c r="PN244" s="4"/>
      <c r="PO244" s="4"/>
      <c r="PP244" s="4"/>
      <c r="PQ244" s="4"/>
      <c r="PR244" s="4"/>
      <c r="PS244" s="4"/>
      <c r="PT244" s="4"/>
      <c r="PU244" s="4"/>
      <c r="PV244" s="4"/>
      <c r="PW244" s="4"/>
      <c r="PX244" s="4"/>
      <c r="PY244" s="4"/>
      <c r="PZ244" s="4"/>
      <c r="QA244" s="4"/>
      <c r="QB244" s="4"/>
      <c r="QC244" s="4"/>
      <c r="QD244" s="4"/>
      <c r="QE244" s="4"/>
      <c r="QF244" s="4"/>
      <c r="QG244" s="4"/>
      <c r="QH244" s="4"/>
      <c r="QI244" s="4"/>
      <c r="QJ244" s="4"/>
      <c r="QK244" s="4"/>
      <c r="QL244" s="4"/>
      <c r="QM244" s="4"/>
      <c r="QN244" s="4"/>
      <c r="QO244" s="4"/>
      <c r="QP244" s="4"/>
      <c r="QQ244" s="4"/>
      <c r="QR244" s="4"/>
      <c r="QS244" s="4"/>
      <c r="QT244" s="4"/>
      <c r="QU244" s="4"/>
      <c r="QV244" s="4"/>
      <c r="QW244" s="4"/>
      <c r="QX244" s="4"/>
      <c r="QY244" s="4"/>
      <c r="QZ244" s="4"/>
      <c r="RA244" s="4"/>
      <c r="RB244" s="4"/>
      <c r="RC244" s="4"/>
      <c r="RD244" s="4"/>
      <c r="RE244" s="4"/>
      <c r="RF244" s="4"/>
      <c r="RG244" s="4"/>
      <c r="RH244" s="4"/>
      <c r="RI244" s="4"/>
      <c r="RJ244" s="4"/>
      <c r="RK244" s="4"/>
      <c r="RL244" s="4"/>
      <c r="RM244" s="4"/>
      <c r="RN244" s="4"/>
      <c r="RO244" s="4"/>
      <c r="RP244" s="4"/>
      <c r="RQ244" s="4"/>
      <c r="RR244" s="4"/>
      <c r="RS244" s="4"/>
      <c r="RT244" s="4"/>
      <c r="RU244" s="4"/>
      <c r="RV244" s="4"/>
      <c r="RW244" s="4"/>
      <c r="RX244" s="4"/>
      <c r="RY244" s="4"/>
      <c r="RZ244" s="4"/>
      <c r="SA244" s="4"/>
      <c r="SB244" s="4"/>
      <c r="SC244" s="4"/>
      <c r="SD244" s="4"/>
      <c r="SE244" s="4"/>
      <c r="SF244" s="4"/>
      <c r="SG244" s="4"/>
      <c r="SH244" s="4"/>
      <c r="SI244" s="4"/>
      <c r="SJ244" s="4"/>
      <c r="SK244" s="4"/>
      <c r="SL244" s="4"/>
      <c r="SM244" s="4"/>
      <c r="SN244" s="4"/>
      <c r="SO244" s="4"/>
      <c r="SP244" s="4"/>
      <c r="SQ244" s="4"/>
      <c r="SR244" s="4"/>
      <c r="SS244" s="4"/>
      <c r="ST244" s="4"/>
      <c r="SU244" s="4"/>
      <c r="SV244" s="4"/>
      <c r="SW244" s="4"/>
      <c r="SX244" s="4"/>
      <c r="SY244" s="4"/>
      <c r="SZ244" s="4"/>
      <c r="TA244" s="4"/>
      <c r="TB244" s="4"/>
      <c r="TC244" s="4"/>
      <c r="TD244" s="4"/>
      <c r="TE244" s="4"/>
      <c r="TF244" s="4"/>
      <c r="TG244" s="4"/>
      <c r="TH244" s="4"/>
      <c r="TI244" s="4"/>
      <c r="TJ244" s="4"/>
      <c r="TK244" s="4"/>
      <c r="TL244" s="4"/>
      <c r="TM244" s="4"/>
      <c r="TN244" s="4"/>
      <c r="TO244" s="4"/>
      <c r="TP244" s="4"/>
      <c r="TQ244" s="4"/>
      <c r="TR244" s="4"/>
      <c r="TS244" s="4"/>
      <c r="TT244" s="4"/>
      <c r="TU244" s="4"/>
      <c r="TV244" s="4"/>
      <c r="TW244" s="4"/>
      <c r="TX244" s="4"/>
      <c r="TY244" s="4"/>
      <c r="TZ244" s="4"/>
      <c r="UA244" s="4"/>
      <c r="UB244" s="4"/>
      <c r="UC244" s="4"/>
      <c r="UD244" s="4"/>
      <c r="UE244" s="4"/>
      <c r="UF244" s="4"/>
      <c r="UG244" s="4"/>
      <c r="UH244" s="4"/>
      <c r="UI244" s="4"/>
      <c r="UJ244" s="4"/>
      <c r="UK244" s="4"/>
      <c r="UL244" s="4"/>
      <c r="UM244" s="4"/>
      <c r="UN244" s="4"/>
      <c r="UO244" s="4"/>
      <c r="UP244" s="4"/>
      <c r="UQ244" s="4"/>
      <c r="UR244" s="4"/>
      <c r="US244" s="4"/>
      <c r="UT244" s="4"/>
      <c r="UU244" s="4"/>
      <c r="UV244" s="4"/>
      <c r="UW244" s="4"/>
      <c r="UX244" s="4"/>
      <c r="UY244" s="4"/>
      <c r="UZ244" s="4"/>
      <c r="VA244" s="4"/>
      <c r="VB244" s="4"/>
      <c r="VC244" s="4"/>
      <c r="VD244" s="4"/>
      <c r="VE244" s="4"/>
      <c r="VF244" s="4"/>
      <c r="VG244" s="4"/>
      <c r="VH244" s="4"/>
      <c r="VI244" s="4"/>
      <c r="VJ244" s="4"/>
      <c r="VK244" s="4"/>
      <c r="VL244" s="4"/>
      <c r="VM244" s="4"/>
      <c r="VN244" s="4"/>
    </row>
    <row r="245" spans="14:586"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  <c r="HW245" s="4"/>
      <c r="HX245" s="4"/>
      <c r="HY245" s="4"/>
      <c r="HZ245" s="4"/>
      <c r="IA245" s="4"/>
      <c r="IB245" s="4"/>
      <c r="IC245" s="4"/>
      <c r="ID245" s="4"/>
      <c r="IE245" s="4"/>
      <c r="IF245" s="4"/>
      <c r="IG245" s="4"/>
      <c r="IH245" s="4"/>
      <c r="II245" s="4"/>
      <c r="IJ245" s="4"/>
      <c r="IK245" s="4"/>
      <c r="IL245" s="4"/>
      <c r="IM245" s="4"/>
      <c r="IN245" s="4"/>
      <c r="IO245" s="4"/>
      <c r="IP245" s="4"/>
      <c r="IQ245" s="4"/>
      <c r="IR245" s="4"/>
      <c r="IS245" s="4"/>
      <c r="IT245" s="4"/>
      <c r="IU245" s="4"/>
      <c r="IV245" s="4"/>
      <c r="IW245" s="4"/>
      <c r="IX245" s="4"/>
      <c r="IY245" s="4"/>
      <c r="IZ245" s="4"/>
      <c r="JA245" s="4"/>
      <c r="JB245" s="4"/>
      <c r="JC245" s="4"/>
      <c r="JD245" s="4"/>
      <c r="JE245" s="4"/>
      <c r="JF245" s="4"/>
      <c r="JG245" s="4"/>
      <c r="JH245" s="4"/>
      <c r="JI245" s="4"/>
      <c r="JJ245" s="4"/>
      <c r="JK245" s="4"/>
      <c r="JL245" s="4"/>
      <c r="JM245" s="4"/>
      <c r="JN245" s="4"/>
      <c r="JO245" s="4"/>
      <c r="JP245" s="4"/>
      <c r="JQ245" s="4"/>
      <c r="JR245" s="4"/>
      <c r="JS245" s="4"/>
      <c r="JT245" s="4"/>
      <c r="JU245" s="4"/>
      <c r="JV245" s="4"/>
      <c r="JW245" s="4"/>
      <c r="JX245" s="4"/>
      <c r="JY245" s="4"/>
      <c r="JZ245" s="4"/>
      <c r="KA245" s="4"/>
      <c r="KB245" s="4"/>
      <c r="KC245" s="4"/>
      <c r="KD245" s="4"/>
      <c r="KE245" s="4"/>
      <c r="KF245" s="4"/>
      <c r="KG245" s="4"/>
      <c r="KH245" s="4"/>
      <c r="KI245" s="4"/>
      <c r="KJ245" s="4"/>
      <c r="KK245" s="4"/>
      <c r="KL245" s="4"/>
      <c r="KM245" s="4"/>
      <c r="KN245" s="4"/>
      <c r="KO245" s="4"/>
      <c r="KP245" s="4"/>
      <c r="KQ245" s="4"/>
      <c r="KR245" s="4"/>
      <c r="KS245" s="4"/>
      <c r="KT245" s="4"/>
      <c r="KU245" s="4"/>
      <c r="KV245" s="4"/>
      <c r="KW245" s="4"/>
      <c r="KX245" s="4"/>
      <c r="KY245" s="4"/>
      <c r="KZ245" s="4"/>
      <c r="LA245" s="4"/>
      <c r="LB245" s="4"/>
      <c r="LC245" s="4"/>
      <c r="LD245" s="4"/>
      <c r="LE245" s="4"/>
      <c r="LF245" s="4"/>
      <c r="LG245" s="4"/>
      <c r="LH245" s="4"/>
      <c r="LI245" s="4"/>
      <c r="LJ245" s="4"/>
      <c r="LK245" s="4"/>
      <c r="LL245" s="4"/>
      <c r="LM245" s="4"/>
      <c r="LN245" s="4"/>
      <c r="LO245" s="4"/>
      <c r="LP245" s="4"/>
      <c r="LQ245" s="4"/>
      <c r="LR245" s="4"/>
      <c r="LS245" s="4"/>
      <c r="LT245" s="4"/>
      <c r="LU245" s="4"/>
      <c r="LV245" s="4"/>
      <c r="LW245" s="4"/>
      <c r="LX245" s="4"/>
      <c r="LY245" s="4"/>
      <c r="LZ245" s="4"/>
      <c r="MA245" s="4"/>
      <c r="MB245" s="4"/>
      <c r="MC245" s="4"/>
      <c r="MD245" s="4"/>
      <c r="ME245" s="4"/>
      <c r="MF245" s="4"/>
      <c r="MG245" s="4"/>
      <c r="MH245" s="4"/>
      <c r="MI245" s="4"/>
      <c r="MJ245" s="4"/>
      <c r="MK245" s="4"/>
      <c r="ML245" s="4"/>
      <c r="MM245" s="4"/>
      <c r="MN245" s="4"/>
      <c r="MO245" s="4"/>
      <c r="MP245" s="4"/>
      <c r="MQ245" s="4"/>
      <c r="MR245" s="4"/>
      <c r="MS245" s="4"/>
      <c r="MT245" s="4"/>
      <c r="MU245" s="4"/>
      <c r="MV245" s="4"/>
      <c r="MW245" s="4"/>
      <c r="MX245" s="4"/>
      <c r="MY245" s="4"/>
      <c r="MZ245" s="4"/>
      <c r="NA245" s="4"/>
      <c r="NB245" s="4"/>
      <c r="NC245" s="4"/>
      <c r="ND245" s="4"/>
      <c r="NE245" s="4"/>
      <c r="NF245" s="4"/>
      <c r="NG245" s="4"/>
      <c r="NH245" s="4"/>
      <c r="NI245" s="4"/>
      <c r="NJ245" s="4"/>
      <c r="NK245" s="4"/>
      <c r="NL245" s="4"/>
      <c r="NM245" s="4"/>
      <c r="NN245" s="4"/>
      <c r="NO245" s="4"/>
      <c r="NP245" s="4"/>
      <c r="NQ245" s="4"/>
      <c r="NR245" s="4"/>
      <c r="NS245" s="4"/>
      <c r="NT245" s="4"/>
      <c r="NU245" s="4"/>
      <c r="NV245" s="4"/>
      <c r="NW245" s="4"/>
      <c r="NX245" s="4"/>
      <c r="NY245" s="4"/>
      <c r="NZ245" s="4"/>
      <c r="OA245" s="4"/>
      <c r="OB245" s="4"/>
      <c r="OC245" s="4"/>
      <c r="OD245" s="4"/>
      <c r="OE245" s="4"/>
      <c r="OF245" s="4"/>
      <c r="OG245" s="4"/>
      <c r="OH245" s="4"/>
      <c r="OI245" s="4"/>
      <c r="OJ245" s="4"/>
      <c r="OK245" s="4"/>
      <c r="OL245" s="4"/>
      <c r="OM245" s="4"/>
      <c r="ON245" s="4"/>
      <c r="OO245" s="4"/>
      <c r="OP245" s="4"/>
      <c r="OQ245" s="4"/>
      <c r="OR245" s="4"/>
      <c r="OS245" s="4"/>
      <c r="OT245" s="4"/>
      <c r="OU245" s="4"/>
      <c r="OV245" s="4"/>
      <c r="OW245" s="4"/>
      <c r="OX245" s="4"/>
      <c r="OY245" s="4"/>
      <c r="OZ245" s="4"/>
      <c r="PA245" s="4"/>
      <c r="PB245" s="4"/>
      <c r="PC245" s="4"/>
      <c r="PD245" s="4"/>
      <c r="PE245" s="4"/>
      <c r="PF245" s="4"/>
      <c r="PG245" s="4"/>
      <c r="PH245" s="4"/>
      <c r="PI245" s="4"/>
      <c r="PJ245" s="4"/>
      <c r="PK245" s="4"/>
      <c r="PL245" s="4"/>
      <c r="PM245" s="4"/>
      <c r="PN245" s="4"/>
      <c r="PO245" s="4"/>
      <c r="PP245" s="4"/>
      <c r="PQ245" s="4"/>
      <c r="PR245" s="4"/>
      <c r="PS245" s="4"/>
      <c r="PT245" s="4"/>
      <c r="PU245" s="4"/>
      <c r="PV245" s="4"/>
      <c r="PW245" s="4"/>
      <c r="PX245" s="4"/>
      <c r="PY245" s="4"/>
      <c r="PZ245" s="4"/>
      <c r="QA245" s="4"/>
      <c r="QB245" s="4"/>
      <c r="QC245" s="4"/>
      <c r="QD245" s="4"/>
      <c r="QE245" s="4"/>
      <c r="QF245" s="4"/>
      <c r="QG245" s="4"/>
      <c r="QH245" s="4"/>
      <c r="QI245" s="4"/>
      <c r="QJ245" s="4"/>
      <c r="QK245" s="4"/>
      <c r="QL245" s="4"/>
      <c r="QM245" s="4"/>
      <c r="QN245" s="4"/>
      <c r="QO245" s="4"/>
      <c r="QP245" s="4"/>
      <c r="QQ245" s="4"/>
      <c r="QR245" s="4"/>
      <c r="QS245" s="4"/>
      <c r="QT245" s="4"/>
      <c r="QU245" s="4"/>
      <c r="QV245" s="4"/>
      <c r="QW245" s="4"/>
      <c r="QX245" s="4"/>
      <c r="QY245" s="4"/>
      <c r="QZ245" s="4"/>
      <c r="RA245" s="4"/>
      <c r="RB245" s="4"/>
      <c r="RC245" s="4"/>
      <c r="RD245" s="4"/>
      <c r="RE245" s="4"/>
      <c r="RF245" s="4"/>
      <c r="RG245" s="4"/>
      <c r="RH245" s="4"/>
      <c r="RI245" s="4"/>
      <c r="RJ245" s="4"/>
      <c r="RK245" s="4"/>
      <c r="RL245" s="4"/>
      <c r="RM245" s="4"/>
      <c r="RN245" s="4"/>
      <c r="RO245" s="4"/>
      <c r="RP245" s="4"/>
      <c r="RQ245" s="4"/>
      <c r="RR245" s="4"/>
      <c r="RS245" s="4"/>
      <c r="RT245" s="4"/>
      <c r="RU245" s="4"/>
      <c r="RV245" s="4"/>
      <c r="RW245" s="4"/>
      <c r="RX245" s="4"/>
      <c r="RY245" s="4"/>
      <c r="RZ245" s="4"/>
      <c r="SA245" s="4"/>
      <c r="SB245" s="4"/>
      <c r="SC245" s="4"/>
      <c r="SD245" s="4"/>
      <c r="SE245" s="4"/>
      <c r="SF245" s="4"/>
      <c r="SG245" s="4"/>
      <c r="SH245" s="4"/>
      <c r="SI245" s="4"/>
      <c r="SJ245" s="4"/>
      <c r="SK245" s="4"/>
      <c r="SL245" s="4"/>
      <c r="SM245" s="4"/>
      <c r="SN245" s="4"/>
      <c r="SO245" s="4"/>
      <c r="SP245" s="4"/>
      <c r="SQ245" s="4"/>
      <c r="SR245" s="4"/>
      <c r="SS245" s="4"/>
      <c r="ST245" s="4"/>
      <c r="SU245" s="4"/>
      <c r="SV245" s="4"/>
      <c r="SW245" s="4"/>
      <c r="SX245" s="4"/>
      <c r="SY245" s="4"/>
      <c r="SZ245" s="4"/>
      <c r="TA245" s="4"/>
      <c r="TB245" s="4"/>
      <c r="TC245" s="4"/>
      <c r="TD245" s="4"/>
      <c r="TE245" s="4"/>
      <c r="TF245" s="4"/>
      <c r="TG245" s="4"/>
      <c r="TH245" s="4"/>
      <c r="TI245" s="4"/>
      <c r="TJ245" s="4"/>
      <c r="TK245" s="4"/>
      <c r="TL245" s="4"/>
      <c r="TM245" s="4"/>
      <c r="TN245" s="4"/>
      <c r="TO245" s="4"/>
      <c r="TP245" s="4"/>
      <c r="TQ245" s="4"/>
      <c r="TR245" s="4"/>
      <c r="TS245" s="4"/>
      <c r="TT245" s="4"/>
      <c r="TU245" s="4"/>
      <c r="TV245" s="4"/>
      <c r="TW245" s="4"/>
      <c r="TX245" s="4"/>
      <c r="TY245" s="4"/>
      <c r="TZ245" s="4"/>
      <c r="UA245" s="4"/>
      <c r="UB245" s="4"/>
      <c r="UC245" s="4"/>
      <c r="UD245" s="4"/>
      <c r="UE245" s="4"/>
      <c r="UF245" s="4"/>
      <c r="UG245" s="4"/>
      <c r="UH245" s="4"/>
      <c r="UI245" s="4"/>
      <c r="UJ245" s="4"/>
      <c r="UK245" s="4"/>
      <c r="UL245" s="4"/>
      <c r="UM245" s="4"/>
      <c r="UN245" s="4"/>
      <c r="UO245" s="4"/>
      <c r="UP245" s="4"/>
      <c r="UQ245" s="4"/>
      <c r="UR245" s="4"/>
      <c r="US245" s="4"/>
      <c r="UT245" s="4"/>
      <c r="UU245" s="4"/>
      <c r="UV245" s="4"/>
      <c r="UW245" s="4"/>
      <c r="UX245" s="4"/>
      <c r="UY245" s="4"/>
      <c r="UZ245" s="4"/>
      <c r="VA245" s="4"/>
      <c r="VB245" s="4"/>
      <c r="VC245" s="4"/>
      <c r="VD245" s="4"/>
      <c r="VE245" s="4"/>
      <c r="VF245" s="4"/>
      <c r="VG245" s="4"/>
      <c r="VH245" s="4"/>
      <c r="VI245" s="4"/>
      <c r="VJ245" s="4"/>
      <c r="VK245" s="4"/>
      <c r="VL245" s="4"/>
      <c r="VM245" s="4"/>
      <c r="VN245" s="4"/>
    </row>
    <row r="246" spans="14:586"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  <c r="II246" s="4"/>
      <c r="IJ246" s="4"/>
      <c r="IK246" s="4"/>
      <c r="IL246" s="4"/>
      <c r="IM246" s="4"/>
      <c r="IN246" s="4"/>
      <c r="IO246" s="4"/>
      <c r="IP246" s="4"/>
      <c r="IQ246" s="4"/>
      <c r="IR246" s="4"/>
      <c r="IS246" s="4"/>
      <c r="IT246" s="4"/>
      <c r="IU246" s="4"/>
      <c r="IV246" s="4"/>
      <c r="IW246" s="4"/>
      <c r="IX246" s="4"/>
      <c r="IY246" s="4"/>
      <c r="IZ246" s="4"/>
      <c r="JA246" s="4"/>
      <c r="JB246" s="4"/>
      <c r="JC246" s="4"/>
      <c r="JD246" s="4"/>
      <c r="JE246" s="4"/>
      <c r="JF246" s="4"/>
      <c r="JG246" s="4"/>
      <c r="JH246" s="4"/>
      <c r="JI246" s="4"/>
      <c r="JJ246" s="4"/>
      <c r="JK246" s="4"/>
      <c r="JL246" s="4"/>
      <c r="JM246" s="4"/>
      <c r="JN246" s="4"/>
      <c r="JO246" s="4"/>
      <c r="JP246" s="4"/>
      <c r="JQ246" s="4"/>
      <c r="JR246" s="4"/>
      <c r="JS246" s="4"/>
      <c r="JT246" s="4"/>
      <c r="JU246" s="4"/>
      <c r="JV246" s="4"/>
      <c r="JW246" s="4"/>
      <c r="JX246" s="4"/>
      <c r="JY246" s="4"/>
      <c r="JZ246" s="4"/>
      <c r="KA246" s="4"/>
      <c r="KB246" s="4"/>
      <c r="KC246" s="4"/>
      <c r="KD246" s="4"/>
      <c r="KE246" s="4"/>
      <c r="KF246" s="4"/>
      <c r="KG246" s="4"/>
      <c r="KH246" s="4"/>
      <c r="KI246" s="4"/>
      <c r="KJ246" s="4"/>
      <c r="KK246" s="4"/>
      <c r="KL246" s="4"/>
      <c r="KM246" s="4"/>
      <c r="KN246" s="4"/>
      <c r="KO246" s="4"/>
      <c r="KP246" s="4"/>
      <c r="KQ246" s="4"/>
      <c r="KR246" s="4"/>
      <c r="KS246" s="4"/>
      <c r="KT246" s="4"/>
      <c r="KU246" s="4"/>
      <c r="KV246" s="4"/>
      <c r="KW246" s="4"/>
      <c r="KX246" s="4"/>
      <c r="KY246" s="4"/>
      <c r="KZ246" s="4"/>
      <c r="LA246" s="4"/>
      <c r="LB246" s="4"/>
      <c r="LC246" s="4"/>
      <c r="LD246" s="4"/>
      <c r="LE246" s="4"/>
      <c r="LF246" s="4"/>
      <c r="LG246" s="4"/>
      <c r="LH246" s="4"/>
      <c r="LI246" s="4"/>
      <c r="LJ246" s="4"/>
      <c r="LK246" s="4"/>
      <c r="LL246" s="4"/>
      <c r="LM246" s="4"/>
      <c r="LN246" s="4"/>
      <c r="LO246" s="4"/>
      <c r="LP246" s="4"/>
      <c r="LQ246" s="4"/>
      <c r="LR246" s="4"/>
      <c r="LS246" s="4"/>
      <c r="LT246" s="4"/>
      <c r="LU246" s="4"/>
      <c r="LV246" s="4"/>
      <c r="LW246" s="4"/>
      <c r="LX246" s="4"/>
      <c r="LY246" s="4"/>
      <c r="LZ246" s="4"/>
      <c r="MA246" s="4"/>
      <c r="MB246" s="4"/>
      <c r="MC246" s="4"/>
      <c r="MD246" s="4"/>
      <c r="ME246" s="4"/>
      <c r="MF246" s="4"/>
      <c r="MG246" s="4"/>
      <c r="MH246" s="4"/>
      <c r="MI246" s="4"/>
      <c r="MJ246" s="4"/>
      <c r="MK246" s="4"/>
      <c r="ML246" s="4"/>
      <c r="MM246" s="4"/>
      <c r="MN246" s="4"/>
      <c r="MO246" s="4"/>
      <c r="MP246" s="4"/>
      <c r="MQ246" s="4"/>
      <c r="MR246" s="4"/>
      <c r="MS246" s="4"/>
      <c r="MT246" s="4"/>
      <c r="MU246" s="4"/>
      <c r="MV246" s="4"/>
      <c r="MW246" s="4"/>
      <c r="MX246" s="4"/>
      <c r="MY246" s="4"/>
      <c r="MZ246" s="4"/>
      <c r="NA246" s="4"/>
      <c r="NB246" s="4"/>
      <c r="NC246" s="4"/>
      <c r="ND246" s="4"/>
      <c r="NE246" s="4"/>
      <c r="NF246" s="4"/>
      <c r="NG246" s="4"/>
      <c r="NH246" s="4"/>
      <c r="NI246" s="4"/>
      <c r="NJ246" s="4"/>
      <c r="NK246" s="4"/>
      <c r="NL246" s="4"/>
      <c r="NM246" s="4"/>
      <c r="NN246" s="4"/>
      <c r="NO246" s="4"/>
      <c r="NP246" s="4"/>
      <c r="NQ246" s="4"/>
      <c r="NR246" s="4"/>
      <c r="NS246" s="4"/>
      <c r="NT246" s="4"/>
      <c r="NU246" s="4"/>
      <c r="NV246" s="4"/>
      <c r="NW246" s="4"/>
      <c r="NX246" s="4"/>
      <c r="NY246" s="4"/>
      <c r="NZ246" s="4"/>
      <c r="OA246" s="4"/>
      <c r="OB246" s="4"/>
      <c r="OC246" s="4"/>
      <c r="OD246" s="4"/>
      <c r="OE246" s="4"/>
      <c r="OF246" s="4"/>
      <c r="OG246" s="4"/>
      <c r="OH246" s="4"/>
      <c r="OI246" s="4"/>
      <c r="OJ246" s="4"/>
      <c r="OK246" s="4"/>
      <c r="OL246" s="4"/>
      <c r="OM246" s="4"/>
      <c r="ON246" s="4"/>
      <c r="OO246" s="4"/>
      <c r="OP246" s="4"/>
      <c r="OQ246" s="4"/>
      <c r="OR246" s="4"/>
      <c r="OS246" s="4"/>
      <c r="OT246" s="4"/>
      <c r="OU246" s="4"/>
      <c r="OV246" s="4"/>
      <c r="OW246" s="4"/>
      <c r="OX246" s="4"/>
      <c r="OY246" s="4"/>
      <c r="OZ246" s="4"/>
      <c r="PA246" s="4"/>
      <c r="PB246" s="4"/>
      <c r="PC246" s="4"/>
      <c r="PD246" s="4"/>
      <c r="PE246" s="4"/>
      <c r="PF246" s="4"/>
      <c r="PG246" s="4"/>
      <c r="PH246" s="4"/>
      <c r="PI246" s="4"/>
      <c r="PJ246" s="4"/>
      <c r="PK246" s="4"/>
      <c r="PL246" s="4"/>
      <c r="PM246" s="4"/>
      <c r="PN246" s="4"/>
      <c r="PO246" s="4"/>
      <c r="PP246" s="4"/>
      <c r="PQ246" s="4"/>
      <c r="PR246" s="4"/>
      <c r="PS246" s="4"/>
      <c r="PT246" s="4"/>
      <c r="PU246" s="4"/>
      <c r="PV246" s="4"/>
      <c r="PW246" s="4"/>
      <c r="PX246" s="4"/>
      <c r="PY246" s="4"/>
      <c r="PZ246" s="4"/>
      <c r="QA246" s="4"/>
      <c r="QB246" s="4"/>
      <c r="QC246" s="4"/>
      <c r="QD246" s="4"/>
      <c r="QE246" s="4"/>
      <c r="QF246" s="4"/>
      <c r="QG246" s="4"/>
      <c r="QH246" s="4"/>
      <c r="QI246" s="4"/>
      <c r="QJ246" s="4"/>
      <c r="QK246" s="4"/>
      <c r="QL246" s="4"/>
      <c r="QM246" s="4"/>
      <c r="QN246" s="4"/>
      <c r="QO246" s="4"/>
      <c r="QP246" s="4"/>
      <c r="QQ246" s="4"/>
      <c r="QR246" s="4"/>
      <c r="QS246" s="4"/>
      <c r="QT246" s="4"/>
      <c r="QU246" s="4"/>
      <c r="QV246" s="4"/>
      <c r="QW246" s="4"/>
      <c r="QX246" s="4"/>
      <c r="QY246" s="4"/>
      <c r="QZ246" s="4"/>
      <c r="RA246" s="4"/>
      <c r="RB246" s="4"/>
      <c r="RC246" s="4"/>
      <c r="RD246" s="4"/>
      <c r="RE246" s="4"/>
      <c r="RF246" s="4"/>
      <c r="RG246" s="4"/>
      <c r="RH246" s="4"/>
      <c r="RI246" s="4"/>
      <c r="RJ246" s="4"/>
      <c r="RK246" s="4"/>
      <c r="RL246" s="4"/>
      <c r="RM246" s="4"/>
      <c r="RN246" s="4"/>
      <c r="RO246" s="4"/>
      <c r="RP246" s="4"/>
      <c r="RQ246" s="4"/>
      <c r="RR246" s="4"/>
      <c r="RS246" s="4"/>
      <c r="RT246" s="4"/>
      <c r="RU246" s="4"/>
      <c r="RV246" s="4"/>
      <c r="RW246" s="4"/>
      <c r="RX246" s="4"/>
      <c r="RY246" s="4"/>
      <c r="RZ246" s="4"/>
      <c r="SA246" s="4"/>
      <c r="SB246" s="4"/>
      <c r="SC246" s="4"/>
      <c r="SD246" s="4"/>
      <c r="SE246" s="4"/>
      <c r="SF246" s="4"/>
      <c r="SG246" s="4"/>
      <c r="SH246" s="4"/>
      <c r="SI246" s="4"/>
      <c r="SJ246" s="4"/>
      <c r="SK246" s="4"/>
      <c r="SL246" s="4"/>
      <c r="SM246" s="4"/>
      <c r="SN246" s="4"/>
      <c r="SO246" s="4"/>
      <c r="SP246" s="4"/>
      <c r="SQ246" s="4"/>
      <c r="SR246" s="4"/>
      <c r="SS246" s="4"/>
      <c r="ST246" s="4"/>
      <c r="SU246" s="4"/>
      <c r="SV246" s="4"/>
      <c r="SW246" s="4"/>
      <c r="SX246" s="4"/>
      <c r="SY246" s="4"/>
      <c r="SZ246" s="4"/>
      <c r="TA246" s="4"/>
      <c r="TB246" s="4"/>
      <c r="TC246" s="4"/>
      <c r="TD246" s="4"/>
      <c r="TE246" s="4"/>
      <c r="TF246" s="4"/>
      <c r="TG246" s="4"/>
      <c r="TH246" s="4"/>
      <c r="TI246" s="4"/>
      <c r="TJ246" s="4"/>
      <c r="TK246" s="4"/>
      <c r="TL246" s="4"/>
      <c r="TM246" s="4"/>
      <c r="TN246" s="4"/>
      <c r="TO246" s="4"/>
      <c r="TP246" s="4"/>
      <c r="TQ246" s="4"/>
      <c r="TR246" s="4"/>
      <c r="TS246" s="4"/>
      <c r="TT246" s="4"/>
      <c r="TU246" s="4"/>
      <c r="TV246" s="4"/>
      <c r="TW246" s="4"/>
      <c r="TX246" s="4"/>
      <c r="TY246" s="4"/>
      <c r="TZ246" s="4"/>
      <c r="UA246" s="4"/>
      <c r="UB246" s="4"/>
      <c r="UC246" s="4"/>
      <c r="UD246" s="4"/>
      <c r="UE246" s="4"/>
      <c r="UF246" s="4"/>
      <c r="UG246" s="4"/>
      <c r="UH246" s="4"/>
      <c r="UI246" s="4"/>
      <c r="UJ246" s="4"/>
      <c r="UK246" s="4"/>
      <c r="UL246" s="4"/>
      <c r="UM246" s="4"/>
      <c r="UN246" s="4"/>
      <c r="UO246" s="4"/>
      <c r="UP246" s="4"/>
      <c r="UQ246" s="4"/>
      <c r="UR246" s="4"/>
      <c r="US246" s="4"/>
      <c r="UT246" s="4"/>
      <c r="UU246" s="4"/>
      <c r="UV246" s="4"/>
      <c r="UW246" s="4"/>
      <c r="UX246" s="4"/>
      <c r="UY246" s="4"/>
      <c r="UZ246" s="4"/>
      <c r="VA246" s="4"/>
      <c r="VB246" s="4"/>
      <c r="VC246" s="4"/>
      <c r="VD246" s="4"/>
      <c r="VE246" s="4"/>
      <c r="VF246" s="4"/>
      <c r="VG246" s="4"/>
      <c r="VH246" s="4"/>
      <c r="VI246" s="4"/>
      <c r="VJ246" s="4"/>
      <c r="VK246" s="4"/>
      <c r="VL246" s="4"/>
      <c r="VM246" s="4"/>
      <c r="VN246" s="4"/>
    </row>
    <row r="247" spans="14:586"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  <c r="HW247" s="4"/>
      <c r="HX247" s="4"/>
      <c r="HY247" s="4"/>
      <c r="HZ247" s="4"/>
      <c r="IA247" s="4"/>
      <c r="IB247" s="4"/>
      <c r="IC247" s="4"/>
      <c r="ID247" s="4"/>
      <c r="IE247" s="4"/>
      <c r="IF247" s="4"/>
      <c r="IG247" s="4"/>
      <c r="IH247" s="4"/>
      <c r="II247" s="4"/>
      <c r="IJ247" s="4"/>
      <c r="IK247" s="4"/>
      <c r="IL247" s="4"/>
      <c r="IM247" s="4"/>
      <c r="IN247" s="4"/>
      <c r="IO247" s="4"/>
      <c r="IP247" s="4"/>
      <c r="IQ247" s="4"/>
      <c r="IR247" s="4"/>
      <c r="IS247" s="4"/>
      <c r="IT247" s="4"/>
      <c r="IU247" s="4"/>
      <c r="IV247" s="4"/>
      <c r="IW247" s="4"/>
      <c r="IX247" s="4"/>
      <c r="IY247" s="4"/>
      <c r="IZ247" s="4"/>
      <c r="JA247" s="4"/>
      <c r="JB247" s="4"/>
      <c r="JC247" s="4"/>
      <c r="JD247" s="4"/>
      <c r="JE247" s="4"/>
      <c r="JF247" s="4"/>
      <c r="JG247" s="4"/>
      <c r="JH247" s="4"/>
      <c r="JI247" s="4"/>
      <c r="JJ247" s="4"/>
      <c r="JK247" s="4"/>
      <c r="JL247" s="4"/>
      <c r="JM247" s="4"/>
      <c r="JN247" s="4"/>
      <c r="JO247" s="4"/>
      <c r="JP247" s="4"/>
      <c r="JQ247" s="4"/>
      <c r="JR247" s="4"/>
      <c r="JS247" s="4"/>
      <c r="JT247" s="4"/>
      <c r="JU247" s="4"/>
      <c r="JV247" s="4"/>
      <c r="JW247" s="4"/>
      <c r="JX247" s="4"/>
      <c r="JY247" s="4"/>
      <c r="JZ247" s="4"/>
      <c r="KA247" s="4"/>
      <c r="KB247" s="4"/>
      <c r="KC247" s="4"/>
      <c r="KD247" s="4"/>
      <c r="KE247" s="4"/>
      <c r="KF247" s="4"/>
      <c r="KG247" s="4"/>
      <c r="KH247" s="4"/>
      <c r="KI247" s="4"/>
      <c r="KJ247" s="4"/>
      <c r="KK247" s="4"/>
      <c r="KL247" s="4"/>
      <c r="KM247" s="4"/>
      <c r="KN247" s="4"/>
      <c r="KO247" s="4"/>
      <c r="KP247" s="4"/>
      <c r="KQ247" s="4"/>
      <c r="KR247" s="4"/>
      <c r="KS247" s="4"/>
      <c r="KT247" s="4"/>
      <c r="KU247" s="4"/>
      <c r="KV247" s="4"/>
      <c r="KW247" s="4"/>
      <c r="KX247" s="4"/>
      <c r="KY247" s="4"/>
      <c r="KZ247" s="4"/>
      <c r="LA247" s="4"/>
      <c r="LB247" s="4"/>
      <c r="LC247" s="4"/>
      <c r="LD247" s="4"/>
      <c r="LE247" s="4"/>
      <c r="LF247" s="4"/>
      <c r="LG247" s="4"/>
      <c r="LH247" s="4"/>
      <c r="LI247" s="4"/>
      <c r="LJ247" s="4"/>
      <c r="LK247" s="4"/>
      <c r="LL247" s="4"/>
      <c r="LM247" s="4"/>
      <c r="LN247" s="4"/>
      <c r="LO247" s="4"/>
      <c r="LP247" s="4"/>
      <c r="LQ247" s="4"/>
      <c r="LR247" s="4"/>
      <c r="LS247" s="4"/>
      <c r="LT247" s="4"/>
      <c r="LU247" s="4"/>
      <c r="LV247" s="4"/>
      <c r="LW247" s="4"/>
      <c r="LX247" s="4"/>
      <c r="LY247" s="4"/>
      <c r="LZ247" s="4"/>
      <c r="MA247" s="4"/>
      <c r="MB247" s="4"/>
      <c r="MC247" s="4"/>
      <c r="MD247" s="4"/>
      <c r="ME247" s="4"/>
      <c r="MF247" s="4"/>
      <c r="MG247" s="4"/>
      <c r="MH247" s="4"/>
      <c r="MI247" s="4"/>
      <c r="MJ247" s="4"/>
      <c r="MK247" s="4"/>
      <c r="ML247" s="4"/>
      <c r="MM247" s="4"/>
      <c r="MN247" s="4"/>
      <c r="MO247" s="4"/>
      <c r="MP247" s="4"/>
      <c r="MQ247" s="4"/>
      <c r="MR247" s="4"/>
      <c r="MS247" s="4"/>
      <c r="MT247" s="4"/>
      <c r="MU247" s="4"/>
      <c r="MV247" s="4"/>
      <c r="MW247" s="4"/>
      <c r="MX247" s="4"/>
      <c r="MY247" s="4"/>
      <c r="MZ247" s="4"/>
      <c r="NA247" s="4"/>
      <c r="NB247" s="4"/>
      <c r="NC247" s="4"/>
      <c r="ND247" s="4"/>
      <c r="NE247" s="4"/>
      <c r="NF247" s="4"/>
      <c r="NG247" s="4"/>
      <c r="NH247" s="4"/>
      <c r="NI247" s="4"/>
      <c r="NJ247" s="4"/>
      <c r="NK247" s="4"/>
      <c r="NL247" s="4"/>
      <c r="NM247" s="4"/>
      <c r="NN247" s="4"/>
      <c r="NO247" s="4"/>
      <c r="NP247" s="4"/>
      <c r="NQ247" s="4"/>
      <c r="NR247" s="4"/>
      <c r="NS247" s="4"/>
      <c r="NT247" s="4"/>
      <c r="NU247" s="4"/>
      <c r="NV247" s="4"/>
      <c r="NW247" s="4"/>
      <c r="NX247" s="4"/>
      <c r="NY247" s="4"/>
      <c r="NZ247" s="4"/>
      <c r="OA247" s="4"/>
      <c r="OB247" s="4"/>
      <c r="OC247" s="4"/>
      <c r="OD247" s="4"/>
      <c r="OE247" s="4"/>
      <c r="OF247" s="4"/>
      <c r="OG247" s="4"/>
      <c r="OH247" s="4"/>
      <c r="OI247" s="4"/>
      <c r="OJ247" s="4"/>
      <c r="OK247" s="4"/>
      <c r="OL247" s="4"/>
      <c r="OM247" s="4"/>
      <c r="ON247" s="4"/>
      <c r="OO247" s="4"/>
      <c r="OP247" s="4"/>
      <c r="OQ247" s="4"/>
      <c r="OR247" s="4"/>
      <c r="OS247" s="4"/>
      <c r="OT247" s="4"/>
      <c r="OU247" s="4"/>
      <c r="OV247" s="4"/>
      <c r="OW247" s="4"/>
      <c r="OX247" s="4"/>
      <c r="OY247" s="4"/>
      <c r="OZ247" s="4"/>
      <c r="PA247" s="4"/>
      <c r="PB247" s="4"/>
      <c r="PC247" s="4"/>
      <c r="PD247" s="4"/>
      <c r="PE247" s="4"/>
      <c r="PF247" s="4"/>
      <c r="PG247" s="4"/>
      <c r="PH247" s="4"/>
      <c r="PI247" s="4"/>
      <c r="PJ247" s="4"/>
      <c r="PK247" s="4"/>
      <c r="PL247" s="4"/>
      <c r="PM247" s="4"/>
      <c r="PN247" s="4"/>
      <c r="PO247" s="4"/>
      <c r="PP247" s="4"/>
      <c r="PQ247" s="4"/>
      <c r="PR247" s="4"/>
      <c r="PS247" s="4"/>
      <c r="PT247" s="4"/>
      <c r="PU247" s="4"/>
      <c r="PV247" s="4"/>
      <c r="PW247" s="4"/>
      <c r="PX247" s="4"/>
      <c r="PY247" s="4"/>
      <c r="PZ247" s="4"/>
      <c r="QA247" s="4"/>
      <c r="QB247" s="4"/>
      <c r="QC247" s="4"/>
      <c r="QD247" s="4"/>
      <c r="QE247" s="4"/>
      <c r="QF247" s="4"/>
      <c r="QG247" s="4"/>
      <c r="QH247" s="4"/>
      <c r="QI247" s="4"/>
      <c r="QJ247" s="4"/>
      <c r="QK247" s="4"/>
      <c r="QL247" s="4"/>
      <c r="QM247" s="4"/>
      <c r="QN247" s="4"/>
      <c r="QO247" s="4"/>
      <c r="QP247" s="4"/>
      <c r="QQ247" s="4"/>
      <c r="QR247" s="4"/>
      <c r="QS247" s="4"/>
      <c r="QT247" s="4"/>
      <c r="QU247" s="4"/>
      <c r="QV247" s="4"/>
      <c r="QW247" s="4"/>
      <c r="QX247" s="4"/>
      <c r="QY247" s="4"/>
      <c r="QZ247" s="4"/>
      <c r="RA247" s="4"/>
      <c r="RB247" s="4"/>
      <c r="RC247" s="4"/>
      <c r="RD247" s="4"/>
      <c r="RE247" s="4"/>
      <c r="RF247" s="4"/>
      <c r="RG247" s="4"/>
      <c r="RH247" s="4"/>
      <c r="RI247" s="4"/>
      <c r="RJ247" s="4"/>
      <c r="RK247" s="4"/>
      <c r="RL247" s="4"/>
      <c r="RM247" s="4"/>
      <c r="RN247" s="4"/>
      <c r="RO247" s="4"/>
      <c r="RP247" s="4"/>
      <c r="RQ247" s="4"/>
      <c r="RR247" s="4"/>
      <c r="RS247" s="4"/>
      <c r="RT247" s="4"/>
      <c r="RU247" s="4"/>
      <c r="RV247" s="4"/>
      <c r="RW247" s="4"/>
      <c r="RX247" s="4"/>
      <c r="RY247" s="4"/>
      <c r="RZ247" s="4"/>
      <c r="SA247" s="4"/>
      <c r="SB247" s="4"/>
      <c r="SC247" s="4"/>
      <c r="SD247" s="4"/>
      <c r="SE247" s="4"/>
      <c r="SF247" s="4"/>
      <c r="SG247" s="4"/>
      <c r="SH247" s="4"/>
      <c r="SI247" s="4"/>
      <c r="SJ247" s="4"/>
      <c r="SK247" s="4"/>
      <c r="SL247" s="4"/>
      <c r="SM247" s="4"/>
      <c r="SN247" s="4"/>
      <c r="SO247" s="4"/>
      <c r="SP247" s="4"/>
      <c r="SQ247" s="4"/>
      <c r="SR247" s="4"/>
      <c r="SS247" s="4"/>
      <c r="ST247" s="4"/>
      <c r="SU247" s="4"/>
      <c r="SV247" s="4"/>
      <c r="SW247" s="4"/>
      <c r="SX247" s="4"/>
      <c r="SY247" s="4"/>
      <c r="SZ247" s="4"/>
      <c r="TA247" s="4"/>
      <c r="TB247" s="4"/>
      <c r="TC247" s="4"/>
      <c r="TD247" s="4"/>
      <c r="TE247" s="4"/>
      <c r="TF247" s="4"/>
      <c r="TG247" s="4"/>
      <c r="TH247" s="4"/>
      <c r="TI247" s="4"/>
      <c r="TJ247" s="4"/>
      <c r="TK247" s="4"/>
      <c r="TL247" s="4"/>
      <c r="TM247" s="4"/>
      <c r="TN247" s="4"/>
      <c r="TO247" s="4"/>
      <c r="TP247" s="4"/>
      <c r="TQ247" s="4"/>
      <c r="TR247" s="4"/>
      <c r="TS247" s="4"/>
      <c r="TT247" s="4"/>
      <c r="TU247" s="4"/>
      <c r="TV247" s="4"/>
      <c r="TW247" s="4"/>
      <c r="TX247" s="4"/>
      <c r="TY247" s="4"/>
      <c r="TZ247" s="4"/>
      <c r="UA247" s="4"/>
      <c r="UB247" s="4"/>
      <c r="UC247" s="4"/>
      <c r="UD247" s="4"/>
      <c r="UE247" s="4"/>
      <c r="UF247" s="4"/>
      <c r="UG247" s="4"/>
      <c r="UH247" s="4"/>
      <c r="UI247" s="4"/>
      <c r="UJ247" s="4"/>
      <c r="UK247" s="4"/>
      <c r="UL247" s="4"/>
      <c r="UM247" s="4"/>
      <c r="UN247" s="4"/>
      <c r="UO247" s="4"/>
      <c r="UP247" s="4"/>
      <c r="UQ247" s="4"/>
      <c r="UR247" s="4"/>
      <c r="US247" s="4"/>
      <c r="UT247" s="4"/>
      <c r="UU247" s="4"/>
      <c r="UV247" s="4"/>
      <c r="UW247" s="4"/>
      <c r="UX247" s="4"/>
      <c r="UY247" s="4"/>
      <c r="UZ247" s="4"/>
      <c r="VA247" s="4"/>
      <c r="VB247" s="4"/>
      <c r="VC247" s="4"/>
      <c r="VD247" s="4"/>
      <c r="VE247" s="4"/>
      <c r="VF247" s="4"/>
      <c r="VG247" s="4"/>
      <c r="VH247" s="4"/>
      <c r="VI247" s="4"/>
      <c r="VJ247" s="4"/>
      <c r="VK247" s="4"/>
      <c r="VL247" s="4"/>
      <c r="VM247" s="4"/>
      <c r="VN247" s="4"/>
    </row>
    <row r="248" spans="14:586"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  <c r="IE248" s="4"/>
      <c r="IF248" s="4"/>
      <c r="IG248" s="4"/>
      <c r="IH248" s="4"/>
      <c r="II248" s="4"/>
      <c r="IJ248" s="4"/>
      <c r="IK248" s="4"/>
      <c r="IL248" s="4"/>
      <c r="IM248" s="4"/>
      <c r="IN248" s="4"/>
      <c r="IO248" s="4"/>
      <c r="IP248" s="4"/>
      <c r="IQ248" s="4"/>
      <c r="IR248" s="4"/>
      <c r="IS248" s="4"/>
      <c r="IT248" s="4"/>
      <c r="IU248" s="4"/>
      <c r="IV248" s="4"/>
      <c r="IW248" s="4"/>
      <c r="IX248" s="4"/>
      <c r="IY248" s="4"/>
      <c r="IZ248" s="4"/>
      <c r="JA248" s="4"/>
      <c r="JB248" s="4"/>
      <c r="JC248" s="4"/>
      <c r="JD248" s="4"/>
      <c r="JE248" s="4"/>
      <c r="JF248" s="4"/>
      <c r="JG248" s="4"/>
      <c r="JH248" s="4"/>
      <c r="JI248" s="4"/>
      <c r="JJ248" s="4"/>
      <c r="JK248" s="4"/>
      <c r="JL248" s="4"/>
      <c r="JM248" s="4"/>
      <c r="JN248" s="4"/>
      <c r="JO248" s="4"/>
      <c r="JP248" s="4"/>
      <c r="JQ248" s="4"/>
      <c r="JR248" s="4"/>
      <c r="JS248" s="4"/>
      <c r="JT248" s="4"/>
      <c r="JU248" s="4"/>
      <c r="JV248" s="4"/>
      <c r="JW248" s="4"/>
      <c r="JX248" s="4"/>
      <c r="JY248" s="4"/>
      <c r="JZ248" s="4"/>
      <c r="KA248" s="4"/>
      <c r="KB248" s="4"/>
      <c r="KC248" s="4"/>
      <c r="KD248" s="4"/>
      <c r="KE248" s="4"/>
      <c r="KF248" s="4"/>
      <c r="KG248" s="4"/>
      <c r="KH248" s="4"/>
      <c r="KI248" s="4"/>
      <c r="KJ248" s="4"/>
      <c r="KK248" s="4"/>
      <c r="KL248" s="4"/>
      <c r="KM248" s="4"/>
      <c r="KN248" s="4"/>
      <c r="KO248" s="4"/>
      <c r="KP248" s="4"/>
      <c r="KQ248" s="4"/>
      <c r="KR248" s="4"/>
      <c r="KS248" s="4"/>
      <c r="KT248" s="4"/>
      <c r="KU248" s="4"/>
      <c r="KV248" s="4"/>
      <c r="KW248" s="4"/>
      <c r="KX248" s="4"/>
      <c r="KY248" s="4"/>
      <c r="KZ248" s="4"/>
      <c r="LA248" s="4"/>
      <c r="LB248" s="4"/>
      <c r="LC248" s="4"/>
      <c r="LD248" s="4"/>
      <c r="LE248" s="4"/>
      <c r="LF248" s="4"/>
      <c r="LG248" s="4"/>
      <c r="LH248" s="4"/>
      <c r="LI248" s="4"/>
      <c r="LJ248" s="4"/>
      <c r="LK248" s="4"/>
      <c r="LL248" s="4"/>
      <c r="LM248" s="4"/>
      <c r="LN248" s="4"/>
      <c r="LO248" s="4"/>
      <c r="LP248" s="4"/>
      <c r="LQ248" s="4"/>
      <c r="LR248" s="4"/>
      <c r="LS248" s="4"/>
      <c r="LT248" s="4"/>
      <c r="LU248" s="4"/>
      <c r="LV248" s="4"/>
      <c r="LW248" s="4"/>
      <c r="LX248" s="4"/>
      <c r="LY248" s="4"/>
      <c r="LZ248" s="4"/>
      <c r="MA248" s="4"/>
      <c r="MB248" s="4"/>
      <c r="MC248" s="4"/>
      <c r="MD248" s="4"/>
      <c r="ME248" s="4"/>
      <c r="MF248" s="4"/>
      <c r="MG248" s="4"/>
      <c r="MH248" s="4"/>
      <c r="MI248" s="4"/>
      <c r="MJ248" s="4"/>
      <c r="MK248" s="4"/>
      <c r="ML248" s="4"/>
      <c r="MM248" s="4"/>
      <c r="MN248" s="4"/>
      <c r="MO248" s="4"/>
      <c r="MP248" s="4"/>
      <c r="MQ248" s="4"/>
      <c r="MR248" s="4"/>
      <c r="MS248" s="4"/>
      <c r="MT248" s="4"/>
      <c r="MU248" s="4"/>
      <c r="MV248" s="4"/>
      <c r="MW248" s="4"/>
      <c r="MX248" s="4"/>
      <c r="MY248" s="4"/>
      <c r="MZ248" s="4"/>
      <c r="NA248" s="4"/>
      <c r="NB248" s="4"/>
      <c r="NC248" s="4"/>
      <c r="ND248" s="4"/>
      <c r="NE248" s="4"/>
      <c r="NF248" s="4"/>
      <c r="NG248" s="4"/>
      <c r="NH248" s="4"/>
      <c r="NI248" s="4"/>
      <c r="NJ248" s="4"/>
      <c r="NK248" s="4"/>
      <c r="NL248" s="4"/>
      <c r="NM248" s="4"/>
      <c r="NN248" s="4"/>
      <c r="NO248" s="4"/>
      <c r="NP248" s="4"/>
      <c r="NQ248" s="4"/>
      <c r="NR248" s="4"/>
      <c r="NS248" s="4"/>
      <c r="NT248" s="4"/>
      <c r="NU248" s="4"/>
      <c r="NV248" s="4"/>
      <c r="NW248" s="4"/>
      <c r="NX248" s="4"/>
      <c r="NY248" s="4"/>
      <c r="NZ248" s="4"/>
      <c r="OA248" s="4"/>
      <c r="OB248" s="4"/>
      <c r="OC248" s="4"/>
      <c r="OD248" s="4"/>
      <c r="OE248" s="4"/>
      <c r="OF248" s="4"/>
      <c r="OG248" s="4"/>
      <c r="OH248" s="4"/>
      <c r="OI248" s="4"/>
      <c r="OJ248" s="4"/>
      <c r="OK248" s="4"/>
      <c r="OL248" s="4"/>
      <c r="OM248" s="4"/>
      <c r="ON248" s="4"/>
      <c r="OO248" s="4"/>
      <c r="OP248" s="4"/>
      <c r="OQ248" s="4"/>
      <c r="OR248" s="4"/>
      <c r="OS248" s="4"/>
      <c r="OT248" s="4"/>
      <c r="OU248" s="4"/>
      <c r="OV248" s="4"/>
      <c r="OW248" s="4"/>
      <c r="OX248" s="4"/>
      <c r="OY248" s="4"/>
      <c r="OZ248" s="4"/>
      <c r="PA248" s="4"/>
      <c r="PB248" s="4"/>
      <c r="PC248" s="4"/>
      <c r="PD248" s="4"/>
      <c r="PE248" s="4"/>
      <c r="PF248" s="4"/>
      <c r="PG248" s="4"/>
      <c r="PH248" s="4"/>
      <c r="PI248" s="4"/>
      <c r="PJ248" s="4"/>
      <c r="PK248" s="4"/>
      <c r="PL248" s="4"/>
      <c r="PM248" s="4"/>
      <c r="PN248" s="4"/>
      <c r="PO248" s="4"/>
      <c r="PP248" s="4"/>
      <c r="PQ248" s="4"/>
      <c r="PR248" s="4"/>
      <c r="PS248" s="4"/>
      <c r="PT248" s="4"/>
      <c r="PU248" s="4"/>
      <c r="PV248" s="4"/>
      <c r="PW248" s="4"/>
      <c r="PX248" s="4"/>
      <c r="PY248" s="4"/>
      <c r="PZ248" s="4"/>
      <c r="QA248" s="4"/>
      <c r="QB248" s="4"/>
      <c r="QC248" s="4"/>
      <c r="QD248" s="4"/>
      <c r="QE248" s="4"/>
      <c r="QF248" s="4"/>
      <c r="QG248" s="4"/>
      <c r="QH248" s="4"/>
      <c r="QI248" s="4"/>
      <c r="QJ248" s="4"/>
      <c r="QK248" s="4"/>
      <c r="QL248" s="4"/>
      <c r="QM248" s="4"/>
      <c r="QN248" s="4"/>
      <c r="QO248" s="4"/>
      <c r="QP248" s="4"/>
      <c r="QQ248" s="4"/>
      <c r="QR248" s="4"/>
      <c r="QS248" s="4"/>
      <c r="QT248" s="4"/>
      <c r="QU248" s="4"/>
      <c r="QV248" s="4"/>
      <c r="QW248" s="4"/>
      <c r="QX248" s="4"/>
      <c r="QY248" s="4"/>
      <c r="QZ248" s="4"/>
      <c r="RA248" s="4"/>
      <c r="RB248" s="4"/>
      <c r="RC248" s="4"/>
      <c r="RD248" s="4"/>
      <c r="RE248" s="4"/>
      <c r="RF248" s="4"/>
      <c r="RG248" s="4"/>
      <c r="RH248" s="4"/>
      <c r="RI248" s="4"/>
      <c r="RJ248" s="4"/>
      <c r="RK248" s="4"/>
      <c r="RL248" s="4"/>
      <c r="RM248" s="4"/>
      <c r="RN248" s="4"/>
      <c r="RO248" s="4"/>
      <c r="RP248" s="4"/>
      <c r="RQ248" s="4"/>
      <c r="RR248" s="4"/>
      <c r="RS248" s="4"/>
      <c r="RT248" s="4"/>
      <c r="RU248" s="4"/>
      <c r="RV248" s="4"/>
      <c r="RW248" s="4"/>
      <c r="RX248" s="4"/>
      <c r="RY248" s="4"/>
      <c r="RZ248" s="4"/>
      <c r="SA248" s="4"/>
      <c r="SB248" s="4"/>
      <c r="SC248" s="4"/>
      <c r="SD248" s="4"/>
      <c r="SE248" s="4"/>
      <c r="SF248" s="4"/>
      <c r="SG248" s="4"/>
      <c r="SH248" s="4"/>
      <c r="SI248" s="4"/>
      <c r="SJ248" s="4"/>
      <c r="SK248" s="4"/>
      <c r="SL248" s="4"/>
      <c r="SM248" s="4"/>
      <c r="SN248" s="4"/>
      <c r="SO248" s="4"/>
      <c r="SP248" s="4"/>
      <c r="SQ248" s="4"/>
      <c r="SR248" s="4"/>
      <c r="SS248" s="4"/>
      <c r="ST248" s="4"/>
      <c r="SU248" s="4"/>
      <c r="SV248" s="4"/>
      <c r="SW248" s="4"/>
      <c r="SX248" s="4"/>
      <c r="SY248" s="4"/>
      <c r="SZ248" s="4"/>
      <c r="TA248" s="4"/>
      <c r="TB248" s="4"/>
      <c r="TC248" s="4"/>
      <c r="TD248" s="4"/>
      <c r="TE248" s="4"/>
      <c r="TF248" s="4"/>
      <c r="TG248" s="4"/>
      <c r="TH248" s="4"/>
      <c r="TI248" s="4"/>
      <c r="TJ248" s="4"/>
      <c r="TK248" s="4"/>
      <c r="TL248" s="4"/>
      <c r="TM248" s="4"/>
      <c r="TN248" s="4"/>
      <c r="TO248" s="4"/>
      <c r="TP248" s="4"/>
      <c r="TQ248" s="4"/>
      <c r="TR248" s="4"/>
      <c r="TS248" s="4"/>
      <c r="TT248" s="4"/>
      <c r="TU248" s="4"/>
      <c r="TV248" s="4"/>
      <c r="TW248" s="4"/>
      <c r="TX248" s="4"/>
      <c r="TY248" s="4"/>
      <c r="TZ248" s="4"/>
      <c r="UA248" s="4"/>
      <c r="UB248" s="4"/>
      <c r="UC248" s="4"/>
      <c r="UD248" s="4"/>
      <c r="UE248" s="4"/>
      <c r="UF248" s="4"/>
      <c r="UG248" s="4"/>
      <c r="UH248" s="4"/>
      <c r="UI248" s="4"/>
      <c r="UJ248" s="4"/>
      <c r="UK248" s="4"/>
      <c r="UL248" s="4"/>
      <c r="UM248" s="4"/>
      <c r="UN248" s="4"/>
      <c r="UO248" s="4"/>
      <c r="UP248" s="4"/>
      <c r="UQ248" s="4"/>
      <c r="UR248" s="4"/>
      <c r="US248" s="4"/>
      <c r="UT248" s="4"/>
      <c r="UU248" s="4"/>
      <c r="UV248" s="4"/>
      <c r="UW248" s="4"/>
      <c r="UX248" s="4"/>
      <c r="UY248" s="4"/>
      <c r="UZ248" s="4"/>
      <c r="VA248" s="4"/>
      <c r="VB248" s="4"/>
      <c r="VC248" s="4"/>
      <c r="VD248" s="4"/>
      <c r="VE248" s="4"/>
      <c r="VF248" s="4"/>
      <c r="VG248" s="4"/>
      <c r="VH248" s="4"/>
      <c r="VI248" s="4"/>
      <c r="VJ248" s="4"/>
      <c r="VK248" s="4"/>
      <c r="VL248" s="4"/>
      <c r="VM248" s="4"/>
      <c r="VN248" s="4"/>
    </row>
    <row r="249" spans="14:586"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  <c r="HW249" s="4"/>
      <c r="HX249" s="4"/>
      <c r="HY249" s="4"/>
      <c r="HZ249" s="4"/>
      <c r="IA249" s="4"/>
      <c r="IB249" s="4"/>
      <c r="IC249" s="4"/>
      <c r="ID249" s="4"/>
      <c r="IE249" s="4"/>
      <c r="IF249" s="4"/>
      <c r="IG249" s="4"/>
      <c r="IH249" s="4"/>
      <c r="II249" s="4"/>
      <c r="IJ249" s="4"/>
      <c r="IK249" s="4"/>
      <c r="IL249" s="4"/>
      <c r="IM249" s="4"/>
      <c r="IN249" s="4"/>
      <c r="IO249" s="4"/>
      <c r="IP249" s="4"/>
      <c r="IQ249" s="4"/>
      <c r="IR249" s="4"/>
      <c r="IS249" s="4"/>
      <c r="IT249" s="4"/>
      <c r="IU249" s="4"/>
      <c r="IV249" s="4"/>
      <c r="IW249" s="4"/>
      <c r="IX249" s="4"/>
      <c r="IY249" s="4"/>
      <c r="IZ249" s="4"/>
      <c r="JA249" s="4"/>
      <c r="JB249" s="4"/>
      <c r="JC249" s="4"/>
      <c r="JD249" s="4"/>
      <c r="JE249" s="4"/>
      <c r="JF249" s="4"/>
      <c r="JG249" s="4"/>
      <c r="JH249" s="4"/>
      <c r="JI249" s="4"/>
      <c r="JJ249" s="4"/>
      <c r="JK249" s="4"/>
      <c r="JL249" s="4"/>
      <c r="JM249" s="4"/>
      <c r="JN249" s="4"/>
      <c r="JO249" s="4"/>
      <c r="JP249" s="4"/>
      <c r="JQ249" s="4"/>
      <c r="JR249" s="4"/>
      <c r="JS249" s="4"/>
      <c r="JT249" s="4"/>
      <c r="JU249" s="4"/>
      <c r="JV249" s="4"/>
      <c r="JW249" s="4"/>
      <c r="JX249" s="4"/>
      <c r="JY249" s="4"/>
      <c r="JZ249" s="4"/>
      <c r="KA249" s="4"/>
      <c r="KB249" s="4"/>
      <c r="KC249" s="4"/>
      <c r="KD249" s="4"/>
      <c r="KE249" s="4"/>
      <c r="KF249" s="4"/>
      <c r="KG249" s="4"/>
      <c r="KH249" s="4"/>
      <c r="KI249" s="4"/>
      <c r="KJ249" s="4"/>
      <c r="KK249" s="4"/>
      <c r="KL249" s="4"/>
      <c r="KM249" s="4"/>
      <c r="KN249" s="4"/>
      <c r="KO249" s="4"/>
      <c r="KP249" s="4"/>
      <c r="KQ249" s="4"/>
      <c r="KR249" s="4"/>
      <c r="KS249" s="4"/>
      <c r="KT249" s="4"/>
      <c r="KU249" s="4"/>
      <c r="KV249" s="4"/>
      <c r="KW249" s="4"/>
      <c r="KX249" s="4"/>
      <c r="KY249" s="4"/>
      <c r="KZ249" s="4"/>
      <c r="LA249" s="4"/>
      <c r="LB249" s="4"/>
      <c r="LC249" s="4"/>
      <c r="LD249" s="4"/>
      <c r="LE249" s="4"/>
      <c r="LF249" s="4"/>
      <c r="LG249" s="4"/>
      <c r="LH249" s="4"/>
      <c r="LI249" s="4"/>
      <c r="LJ249" s="4"/>
      <c r="LK249" s="4"/>
      <c r="LL249" s="4"/>
      <c r="LM249" s="4"/>
      <c r="LN249" s="4"/>
      <c r="LO249" s="4"/>
      <c r="LP249" s="4"/>
      <c r="LQ249" s="4"/>
      <c r="LR249" s="4"/>
      <c r="LS249" s="4"/>
      <c r="LT249" s="4"/>
      <c r="LU249" s="4"/>
      <c r="LV249" s="4"/>
      <c r="LW249" s="4"/>
      <c r="LX249" s="4"/>
      <c r="LY249" s="4"/>
      <c r="LZ249" s="4"/>
      <c r="MA249" s="4"/>
      <c r="MB249" s="4"/>
      <c r="MC249" s="4"/>
      <c r="MD249" s="4"/>
      <c r="ME249" s="4"/>
      <c r="MF249" s="4"/>
      <c r="MG249" s="4"/>
      <c r="MH249" s="4"/>
      <c r="MI249" s="4"/>
      <c r="MJ249" s="4"/>
      <c r="MK249" s="4"/>
      <c r="ML249" s="4"/>
      <c r="MM249" s="4"/>
      <c r="MN249" s="4"/>
      <c r="MO249" s="4"/>
      <c r="MP249" s="4"/>
      <c r="MQ249" s="4"/>
      <c r="MR249" s="4"/>
      <c r="MS249" s="4"/>
      <c r="MT249" s="4"/>
      <c r="MU249" s="4"/>
      <c r="MV249" s="4"/>
      <c r="MW249" s="4"/>
      <c r="MX249" s="4"/>
      <c r="MY249" s="4"/>
      <c r="MZ249" s="4"/>
      <c r="NA249" s="4"/>
      <c r="NB249" s="4"/>
      <c r="NC249" s="4"/>
      <c r="ND249" s="4"/>
      <c r="NE249" s="4"/>
      <c r="NF249" s="4"/>
      <c r="NG249" s="4"/>
      <c r="NH249" s="4"/>
      <c r="NI249" s="4"/>
      <c r="NJ249" s="4"/>
      <c r="NK249" s="4"/>
      <c r="NL249" s="4"/>
      <c r="NM249" s="4"/>
      <c r="NN249" s="4"/>
      <c r="NO249" s="4"/>
      <c r="NP249" s="4"/>
      <c r="NQ249" s="4"/>
      <c r="NR249" s="4"/>
      <c r="NS249" s="4"/>
      <c r="NT249" s="4"/>
      <c r="NU249" s="4"/>
      <c r="NV249" s="4"/>
      <c r="NW249" s="4"/>
      <c r="NX249" s="4"/>
      <c r="NY249" s="4"/>
      <c r="NZ249" s="4"/>
      <c r="OA249" s="4"/>
      <c r="OB249" s="4"/>
      <c r="OC249" s="4"/>
      <c r="OD249" s="4"/>
      <c r="OE249" s="4"/>
      <c r="OF249" s="4"/>
      <c r="OG249" s="4"/>
      <c r="OH249" s="4"/>
      <c r="OI249" s="4"/>
      <c r="OJ249" s="4"/>
      <c r="OK249" s="4"/>
      <c r="OL249" s="4"/>
      <c r="OM249" s="4"/>
      <c r="ON249" s="4"/>
      <c r="OO249" s="4"/>
      <c r="OP249" s="4"/>
      <c r="OQ249" s="4"/>
      <c r="OR249" s="4"/>
      <c r="OS249" s="4"/>
      <c r="OT249" s="4"/>
      <c r="OU249" s="4"/>
      <c r="OV249" s="4"/>
      <c r="OW249" s="4"/>
      <c r="OX249" s="4"/>
      <c r="OY249" s="4"/>
      <c r="OZ249" s="4"/>
      <c r="PA249" s="4"/>
      <c r="PB249" s="4"/>
      <c r="PC249" s="4"/>
      <c r="PD249" s="4"/>
      <c r="PE249" s="4"/>
      <c r="PF249" s="4"/>
      <c r="PG249" s="4"/>
      <c r="PH249" s="4"/>
      <c r="PI249" s="4"/>
      <c r="PJ249" s="4"/>
      <c r="PK249" s="4"/>
      <c r="PL249" s="4"/>
      <c r="PM249" s="4"/>
      <c r="PN249" s="4"/>
      <c r="PO249" s="4"/>
      <c r="PP249" s="4"/>
      <c r="PQ249" s="4"/>
      <c r="PR249" s="4"/>
      <c r="PS249" s="4"/>
      <c r="PT249" s="4"/>
      <c r="PU249" s="4"/>
      <c r="PV249" s="4"/>
      <c r="PW249" s="4"/>
      <c r="PX249" s="4"/>
      <c r="PY249" s="4"/>
      <c r="PZ249" s="4"/>
      <c r="QA249" s="4"/>
      <c r="QB249" s="4"/>
      <c r="QC249" s="4"/>
      <c r="QD249" s="4"/>
      <c r="QE249" s="4"/>
      <c r="QF249" s="4"/>
      <c r="QG249" s="4"/>
      <c r="QH249" s="4"/>
      <c r="QI249" s="4"/>
      <c r="QJ249" s="4"/>
      <c r="QK249" s="4"/>
      <c r="QL249" s="4"/>
      <c r="QM249" s="4"/>
      <c r="QN249" s="4"/>
      <c r="QO249" s="4"/>
      <c r="QP249" s="4"/>
      <c r="QQ249" s="4"/>
      <c r="QR249" s="4"/>
      <c r="QS249" s="4"/>
      <c r="QT249" s="4"/>
      <c r="QU249" s="4"/>
      <c r="QV249" s="4"/>
      <c r="QW249" s="4"/>
      <c r="QX249" s="4"/>
      <c r="QY249" s="4"/>
      <c r="QZ249" s="4"/>
      <c r="RA249" s="4"/>
      <c r="RB249" s="4"/>
      <c r="RC249" s="4"/>
      <c r="RD249" s="4"/>
      <c r="RE249" s="4"/>
      <c r="RF249" s="4"/>
      <c r="RG249" s="4"/>
      <c r="RH249" s="4"/>
      <c r="RI249" s="4"/>
      <c r="RJ249" s="4"/>
      <c r="RK249" s="4"/>
      <c r="RL249" s="4"/>
      <c r="RM249" s="4"/>
      <c r="RN249" s="4"/>
      <c r="RO249" s="4"/>
      <c r="RP249" s="4"/>
      <c r="RQ249" s="4"/>
      <c r="RR249" s="4"/>
      <c r="RS249" s="4"/>
      <c r="RT249" s="4"/>
      <c r="RU249" s="4"/>
      <c r="RV249" s="4"/>
      <c r="RW249" s="4"/>
      <c r="RX249" s="4"/>
      <c r="RY249" s="4"/>
      <c r="RZ249" s="4"/>
      <c r="SA249" s="4"/>
      <c r="SB249" s="4"/>
      <c r="SC249" s="4"/>
      <c r="SD249" s="4"/>
      <c r="SE249" s="4"/>
      <c r="SF249" s="4"/>
      <c r="SG249" s="4"/>
      <c r="SH249" s="4"/>
      <c r="SI249" s="4"/>
      <c r="SJ249" s="4"/>
      <c r="SK249" s="4"/>
      <c r="SL249" s="4"/>
      <c r="SM249" s="4"/>
      <c r="SN249" s="4"/>
      <c r="SO249" s="4"/>
      <c r="SP249" s="4"/>
      <c r="SQ249" s="4"/>
      <c r="SR249" s="4"/>
      <c r="SS249" s="4"/>
      <c r="ST249" s="4"/>
      <c r="SU249" s="4"/>
      <c r="SV249" s="4"/>
      <c r="SW249" s="4"/>
      <c r="SX249" s="4"/>
      <c r="SY249" s="4"/>
      <c r="SZ249" s="4"/>
      <c r="TA249" s="4"/>
      <c r="TB249" s="4"/>
      <c r="TC249" s="4"/>
      <c r="TD249" s="4"/>
      <c r="TE249" s="4"/>
      <c r="TF249" s="4"/>
      <c r="TG249" s="4"/>
      <c r="TH249" s="4"/>
      <c r="TI249" s="4"/>
      <c r="TJ249" s="4"/>
      <c r="TK249" s="4"/>
      <c r="TL249" s="4"/>
      <c r="TM249" s="4"/>
      <c r="TN249" s="4"/>
      <c r="TO249" s="4"/>
      <c r="TP249" s="4"/>
      <c r="TQ249" s="4"/>
      <c r="TR249" s="4"/>
      <c r="TS249" s="4"/>
      <c r="TT249" s="4"/>
      <c r="TU249" s="4"/>
      <c r="TV249" s="4"/>
      <c r="TW249" s="4"/>
      <c r="TX249" s="4"/>
      <c r="TY249" s="4"/>
      <c r="TZ249" s="4"/>
      <c r="UA249" s="4"/>
      <c r="UB249" s="4"/>
      <c r="UC249" s="4"/>
      <c r="UD249" s="4"/>
      <c r="UE249" s="4"/>
      <c r="UF249" s="4"/>
      <c r="UG249" s="4"/>
      <c r="UH249" s="4"/>
      <c r="UI249" s="4"/>
      <c r="UJ249" s="4"/>
      <c r="UK249" s="4"/>
      <c r="UL249" s="4"/>
      <c r="UM249" s="4"/>
      <c r="UN249" s="4"/>
      <c r="UO249" s="4"/>
      <c r="UP249" s="4"/>
      <c r="UQ249" s="4"/>
      <c r="UR249" s="4"/>
      <c r="US249" s="4"/>
      <c r="UT249" s="4"/>
      <c r="UU249" s="4"/>
      <c r="UV249" s="4"/>
      <c r="UW249" s="4"/>
      <c r="UX249" s="4"/>
      <c r="UY249" s="4"/>
      <c r="UZ249" s="4"/>
      <c r="VA249" s="4"/>
      <c r="VB249" s="4"/>
      <c r="VC249" s="4"/>
      <c r="VD249" s="4"/>
      <c r="VE249" s="4"/>
      <c r="VF249" s="4"/>
      <c r="VG249" s="4"/>
      <c r="VH249" s="4"/>
      <c r="VI249" s="4"/>
      <c r="VJ249" s="4"/>
      <c r="VK249" s="4"/>
      <c r="VL249" s="4"/>
      <c r="VM249" s="4"/>
      <c r="VN249" s="4"/>
    </row>
    <row r="250" spans="14:586"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  <c r="II250" s="4"/>
      <c r="IJ250" s="4"/>
      <c r="IK250" s="4"/>
      <c r="IL250" s="4"/>
      <c r="IM250" s="4"/>
      <c r="IN250" s="4"/>
      <c r="IO250" s="4"/>
      <c r="IP250" s="4"/>
      <c r="IQ250" s="4"/>
      <c r="IR250" s="4"/>
      <c r="IS250" s="4"/>
      <c r="IT250" s="4"/>
      <c r="IU250" s="4"/>
      <c r="IV250" s="4"/>
      <c r="IW250" s="4"/>
      <c r="IX250" s="4"/>
      <c r="IY250" s="4"/>
      <c r="IZ250" s="4"/>
      <c r="JA250" s="4"/>
      <c r="JB250" s="4"/>
      <c r="JC250" s="4"/>
      <c r="JD250" s="4"/>
      <c r="JE250" s="4"/>
      <c r="JF250" s="4"/>
      <c r="JG250" s="4"/>
      <c r="JH250" s="4"/>
      <c r="JI250" s="4"/>
      <c r="JJ250" s="4"/>
      <c r="JK250" s="4"/>
      <c r="JL250" s="4"/>
      <c r="JM250" s="4"/>
      <c r="JN250" s="4"/>
      <c r="JO250" s="4"/>
      <c r="JP250" s="4"/>
      <c r="JQ250" s="4"/>
      <c r="JR250" s="4"/>
      <c r="JS250" s="4"/>
      <c r="JT250" s="4"/>
      <c r="JU250" s="4"/>
      <c r="JV250" s="4"/>
      <c r="JW250" s="4"/>
      <c r="JX250" s="4"/>
      <c r="JY250" s="4"/>
      <c r="JZ250" s="4"/>
      <c r="KA250" s="4"/>
      <c r="KB250" s="4"/>
      <c r="KC250" s="4"/>
      <c r="KD250" s="4"/>
      <c r="KE250" s="4"/>
      <c r="KF250" s="4"/>
      <c r="KG250" s="4"/>
      <c r="KH250" s="4"/>
      <c r="KI250" s="4"/>
      <c r="KJ250" s="4"/>
      <c r="KK250" s="4"/>
      <c r="KL250" s="4"/>
      <c r="KM250" s="4"/>
      <c r="KN250" s="4"/>
      <c r="KO250" s="4"/>
      <c r="KP250" s="4"/>
      <c r="KQ250" s="4"/>
      <c r="KR250" s="4"/>
      <c r="KS250" s="4"/>
      <c r="KT250" s="4"/>
      <c r="KU250" s="4"/>
      <c r="KV250" s="4"/>
      <c r="KW250" s="4"/>
      <c r="KX250" s="4"/>
      <c r="KY250" s="4"/>
      <c r="KZ250" s="4"/>
      <c r="LA250" s="4"/>
      <c r="LB250" s="4"/>
      <c r="LC250" s="4"/>
      <c r="LD250" s="4"/>
      <c r="LE250" s="4"/>
      <c r="LF250" s="4"/>
      <c r="LG250" s="4"/>
      <c r="LH250" s="4"/>
      <c r="LI250" s="4"/>
      <c r="LJ250" s="4"/>
      <c r="LK250" s="4"/>
      <c r="LL250" s="4"/>
      <c r="LM250" s="4"/>
      <c r="LN250" s="4"/>
      <c r="LO250" s="4"/>
      <c r="LP250" s="4"/>
      <c r="LQ250" s="4"/>
      <c r="LR250" s="4"/>
      <c r="LS250" s="4"/>
      <c r="LT250" s="4"/>
      <c r="LU250" s="4"/>
      <c r="LV250" s="4"/>
      <c r="LW250" s="4"/>
      <c r="LX250" s="4"/>
      <c r="LY250" s="4"/>
      <c r="LZ250" s="4"/>
      <c r="MA250" s="4"/>
      <c r="MB250" s="4"/>
      <c r="MC250" s="4"/>
      <c r="MD250" s="4"/>
      <c r="ME250" s="4"/>
      <c r="MF250" s="4"/>
      <c r="MG250" s="4"/>
      <c r="MH250" s="4"/>
      <c r="MI250" s="4"/>
      <c r="MJ250" s="4"/>
      <c r="MK250" s="4"/>
      <c r="ML250" s="4"/>
      <c r="MM250" s="4"/>
      <c r="MN250" s="4"/>
      <c r="MO250" s="4"/>
      <c r="MP250" s="4"/>
      <c r="MQ250" s="4"/>
      <c r="MR250" s="4"/>
      <c r="MS250" s="4"/>
      <c r="MT250" s="4"/>
      <c r="MU250" s="4"/>
      <c r="MV250" s="4"/>
      <c r="MW250" s="4"/>
      <c r="MX250" s="4"/>
      <c r="MY250" s="4"/>
      <c r="MZ250" s="4"/>
      <c r="NA250" s="4"/>
      <c r="NB250" s="4"/>
      <c r="NC250" s="4"/>
      <c r="ND250" s="4"/>
      <c r="NE250" s="4"/>
      <c r="NF250" s="4"/>
      <c r="NG250" s="4"/>
      <c r="NH250" s="4"/>
      <c r="NI250" s="4"/>
      <c r="NJ250" s="4"/>
      <c r="NK250" s="4"/>
      <c r="NL250" s="4"/>
      <c r="NM250" s="4"/>
      <c r="NN250" s="4"/>
      <c r="NO250" s="4"/>
      <c r="NP250" s="4"/>
      <c r="NQ250" s="4"/>
      <c r="NR250" s="4"/>
      <c r="NS250" s="4"/>
      <c r="NT250" s="4"/>
      <c r="NU250" s="4"/>
      <c r="NV250" s="4"/>
      <c r="NW250" s="4"/>
      <c r="NX250" s="4"/>
      <c r="NY250" s="4"/>
      <c r="NZ250" s="4"/>
      <c r="OA250" s="4"/>
      <c r="OB250" s="4"/>
      <c r="OC250" s="4"/>
      <c r="OD250" s="4"/>
      <c r="OE250" s="4"/>
      <c r="OF250" s="4"/>
      <c r="OG250" s="4"/>
      <c r="OH250" s="4"/>
      <c r="OI250" s="4"/>
      <c r="OJ250" s="4"/>
      <c r="OK250" s="4"/>
      <c r="OL250" s="4"/>
      <c r="OM250" s="4"/>
      <c r="ON250" s="4"/>
      <c r="OO250" s="4"/>
      <c r="OP250" s="4"/>
      <c r="OQ250" s="4"/>
      <c r="OR250" s="4"/>
      <c r="OS250" s="4"/>
      <c r="OT250" s="4"/>
      <c r="OU250" s="4"/>
      <c r="OV250" s="4"/>
      <c r="OW250" s="4"/>
      <c r="OX250" s="4"/>
      <c r="OY250" s="4"/>
      <c r="OZ250" s="4"/>
      <c r="PA250" s="4"/>
      <c r="PB250" s="4"/>
      <c r="PC250" s="4"/>
      <c r="PD250" s="4"/>
      <c r="PE250" s="4"/>
      <c r="PF250" s="4"/>
      <c r="PG250" s="4"/>
      <c r="PH250" s="4"/>
      <c r="PI250" s="4"/>
      <c r="PJ250" s="4"/>
      <c r="PK250" s="4"/>
      <c r="PL250" s="4"/>
      <c r="PM250" s="4"/>
      <c r="PN250" s="4"/>
      <c r="PO250" s="4"/>
      <c r="PP250" s="4"/>
      <c r="PQ250" s="4"/>
      <c r="PR250" s="4"/>
      <c r="PS250" s="4"/>
      <c r="PT250" s="4"/>
      <c r="PU250" s="4"/>
      <c r="PV250" s="4"/>
      <c r="PW250" s="4"/>
      <c r="PX250" s="4"/>
      <c r="PY250" s="4"/>
      <c r="PZ250" s="4"/>
      <c r="QA250" s="4"/>
      <c r="QB250" s="4"/>
      <c r="QC250" s="4"/>
      <c r="QD250" s="4"/>
      <c r="QE250" s="4"/>
      <c r="QF250" s="4"/>
      <c r="QG250" s="4"/>
      <c r="QH250" s="4"/>
      <c r="QI250" s="4"/>
      <c r="QJ250" s="4"/>
      <c r="QK250" s="4"/>
      <c r="QL250" s="4"/>
      <c r="QM250" s="4"/>
      <c r="QN250" s="4"/>
      <c r="QO250" s="4"/>
      <c r="QP250" s="4"/>
      <c r="QQ250" s="4"/>
      <c r="QR250" s="4"/>
      <c r="QS250" s="4"/>
      <c r="QT250" s="4"/>
      <c r="QU250" s="4"/>
      <c r="QV250" s="4"/>
      <c r="QW250" s="4"/>
      <c r="QX250" s="4"/>
      <c r="QY250" s="4"/>
      <c r="QZ250" s="4"/>
      <c r="RA250" s="4"/>
      <c r="RB250" s="4"/>
      <c r="RC250" s="4"/>
      <c r="RD250" s="4"/>
      <c r="RE250" s="4"/>
      <c r="RF250" s="4"/>
      <c r="RG250" s="4"/>
      <c r="RH250" s="4"/>
      <c r="RI250" s="4"/>
      <c r="RJ250" s="4"/>
      <c r="RK250" s="4"/>
      <c r="RL250" s="4"/>
      <c r="RM250" s="4"/>
      <c r="RN250" s="4"/>
      <c r="RO250" s="4"/>
      <c r="RP250" s="4"/>
      <c r="RQ250" s="4"/>
      <c r="RR250" s="4"/>
      <c r="RS250" s="4"/>
      <c r="RT250" s="4"/>
      <c r="RU250" s="4"/>
      <c r="RV250" s="4"/>
      <c r="RW250" s="4"/>
      <c r="RX250" s="4"/>
      <c r="RY250" s="4"/>
      <c r="RZ250" s="4"/>
      <c r="SA250" s="4"/>
      <c r="SB250" s="4"/>
      <c r="SC250" s="4"/>
      <c r="SD250" s="4"/>
      <c r="SE250" s="4"/>
      <c r="SF250" s="4"/>
      <c r="SG250" s="4"/>
      <c r="SH250" s="4"/>
      <c r="SI250" s="4"/>
      <c r="SJ250" s="4"/>
      <c r="SK250" s="4"/>
      <c r="SL250" s="4"/>
      <c r="SM250" s="4"/>
      <c r="SN250" s="4"/>
      <c r="SO250" s="4"/>
      <c r="SP250" s="4"/>
      <c r="SQ250" s="4"/>
      <c r="SR250" s="4"/>
      <c r="SS250" s="4"/>
      <c r="ST250" s="4"/>
      <c r="SU250" s="4"/>
      <c r="SV250" s="4"/>
      <c r="SW250" s="4"/>
      <c r="SX250" s="4"/>
      <c r="SY250" s="4"/>
      <c r="SZ250" s="4"/>
      <c r="TA250" s="4"/>
      <c r="TB250" s="4"/>
      <c r="TC250" s="4"/>
      <c r="TD250" s="4"/>
      <c r="TE250" s="4"/>
      <c r="TF250" s="4"/>
      <c r="TG250" s="4"/>
      <c r="TH250" s="4"/>
      <c r="TI250" s="4"/>
      <c r="TJ250" s="4"/>
      <c r="TK250" s="4"/>
      <c r="TL250" s="4"/>
      <c r="TM250" s="4"/>
      <c r="TN250" s="4"/>
      <c r="TO250" s="4"/>
      <c r="TP250" s="4"/>
      <c r="TQ250" s="4"/>
      <c r="TR250" s="4"/>
      <c r="TS250" s="4"/>
      <c r="TT250" s="4"/>
      <c r="TU250" s="4"/>
      <c r="TV250" s="4"/>
      <c r="TW250" s="4"/>
      <c r="TX250" s="4"/>
      <c r="TY250" s="4"/>
      <c r="TZ250" s="4"/>
      <c r="UA250" s="4"/>
      <c r="UB250" s="4"/>
      <c r="UC250" s="4"/>
      <c r="UD250" s="4"/>
      <c r="UE250" s="4"/>
      <c r="UF250" s="4"/>
      <c r="UG250" s="4"/>
      <c r="UH250" s="4"/>
      <c r="UI250" s="4"/>
      <c r="UJ250" s="4"/>
      <c r="UK250" s="4"/>
      <c r="UL250" s="4"/>
      <c r="UM250" s="4"/>
      <c r="UN250" s="4"/>
      <c r="UO250" s="4"/>
      <c r="UP250" s="4"/>
      <c r="UQ250" s="4"/>
      <c r="UR250" s="4"/>
      <c r="US250" s="4"/>
      <c r="UT250" s="4"/>
      <c r="UU250" s="4"/>
      <c r="UV250" s="4"/>
      <c r="UW250" s="4"/>
      <c r="UX250" s="4"/>
      <c r="UY250" s="4"/>
      <c r="UZ250" s="4"/>
      <c r="VA250" s="4"/>
      <c r="VB250" s="4"/>
      <c r="VC250" s="4"/>
      <c r="VD250" s="4"/>
      <c r="VE250" s="4"/>
      <c r="VF250" s="4"/>
      <c r="VG250" s="4"/>
      <c r="VH250" s="4"/>
      <c r="VI250" s="4"/>
      <c r="VJ250" s="4"/>
      <c r="VK250" s="4"/>
      <c r="VL250" s="4"/>
      <c r="VM250" s="4"/>
      <c r="VN250" s="4"/>
    </row>
    <row r="251" spans="14:586"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  <c r="IE251" s="4"/>
      <c r="IF251" s="4"/>
      <c r="IG251" s="4"/>
      <c r="IH251" s="4"/>
      <c r="II251" s="4"/>
      <c r="IJ251" s="4"/>
      <c r="IK251" s="4"/>
      <c r="IL251" s="4"/>
      <c r="IM251" s="4"/>
      <c r="IN251" s="4"/>
      <c r="IO251" s="4"/>
      <c r="IP251" s="4"/>
      <c r="IQ251" s="4"/>
      <c r="IR251" s="4"/>
      <c r="IS251" s="4"/>
      <c r="IT251" s="4"/>
      <c r="IU251" s="4"/>
      <c r="IV251" s="4"/>
      <c r="IW251" s="4"/>
      <c r="IX251" s="4"/>
      <c r="IY251" s="4"/>
      <c r="IZ251" s="4"/>
      <c r="JA251" s="4"/>
      <c r="JB251" s="4"/>
      <c r="JC251" s="4"/>
      <c r="JD251" s="4"/>
      <c r="JE251" s="4"/>
      <c r="JF251" s="4"/>
      <c r="JG251" s="4"/>
      <c r="JH251" s="4"/>
      <c r="JI251" s="4"/>
      <c r="JJ251" s="4"/>
      <c r="JK251" s="4"/>
      <c r="JL251" s="4"/>
      <c r="JM251" s="4"/>
      <c r="JN251" s="4"/>
      <c r="JO251" s="4"/>
      <c r="JP251" s="4"/>
      <c r="JQ251" s="4"/>
      <c r="JR251" s="4"/>
      <c r="JS251" s="4"/>
      <c r="JT251" s="4"/>
      <c r="JU251" s="4"/>
      <c r="JV251" s="4"/>
      <c r="JW251" s="4"/>
      <c r="JX251" s="4"/>
      <c r="JY251" s="4"/>
      <c r="JZ251" s="4"/>
      <c r="KA251" s="4"/>
      <c r="KB251" s="4"/>
      <c r="KC251" s="4"/>
      <c r="KD251" s="4"/>
      <c r="KE251" s="4"/>
      <c r="KF251" s="4"/>
      <c r="KG251" s="4"/>
      <c r="KH251" s="4"/>
      <c r="KI251" s="4"/>
      <c r="KJ251" s="4"/>
      <c r="KK251" s="4"/>
      <c r="KL251" s="4"/>
      <c r="KM251" s="4"/>
      <c r="KN251" s="4"/>
      <c r="KO251" s="4"/>
      <c r="KP251" s="4"/>
      <c r="KQ251" s="4"/>
      <c r="KR251" s="4"/>
      <c r="KS251" s="4"/>
      <c r="KT251" s="4"/>
      <c r="KU251" s="4"/>
      <c r="KV251" s="4"/>
      <c r="KW251" s="4"/>
      <c r="KX251" s="4"/>
      <c r="KY251" s="4"/>
      <c r="KZ251" s="4"/>
      <c r="LA251" s="4"/>
      <c r="LB251" s="4"/>
      <c r="LC251" s="4"/>
      <c r="LD251" s="4"/>
      <c r="LE251" s="4"/>
      <c r="LF251" s="4"/>
      <c r="LG251" s="4"/>
      <c r="LH251" s="4"/>
      <c r="LI251" s="4"/>
      <c r="LJ251" s="4"/>
      <c r="LK251" s="4"/>
      <c r="LL251" s="4"/>
      <c r="LM251" s="4"/>
      <c r="LN251" s="4"/>
      <c r="LO251" s="4"/>
      <c r="LP251" s="4"/>
      <c r="LQ251" s="4"/>
      <c r="LR251" s="4"/>
      <c r="LS251" s="4"/>
      <c r="LT251" s="4"/>
      <c r="LU251" s="4"/>
      <c r="LV251" s="4"/>
      <c r="LW251" s="4"/>
      <c r="LX251" s="4"/>
      <c r="LY251" s="4"/>
      <c r="LZ251" s="4"/>
      <c r="MA251" s="4"/>
      <c r="MB251" s="4"/>
      <c r="MC251" s="4"/>
      <c r="MD251" s="4"/>
      <c r="ME251" s="4"/>
      <c r="MF251" s="4"/>
      <c r="MG251" s="4"/>
      <c r="MH251" s="4"/>
      <c r="MI251" s="4"/>
      <c r="MJ251" s="4"/>
      <c r="MK251" s="4"/>
      <c r="ML251" s="4"/>
      <c r="MM251" s="4"/>
      <c r="MN251" s="4"/>
      <c r="MO251" s="4"/>
      <c r="MP251" s="4"/>
      <c r="MQ251" s="4"/>
      <c r="MR251" s="4"/>
      <c r="MS251" s="4"/>
      <c r="MT251" s="4"/>
      <c r="MU251" s="4"/>
      <c r="MV251" s="4"/>
      <c r="MW251" s="4"/>
      <c r="MX251" s="4"/>
      <c r="MY251" s="4"/>
      <c r="MZ251" s="4"/>
      <c r="NA251" s="4"/>
      <c r="NB251" s="4"/>
      <c r="NC251" s="4"/>
      <c r="ND251" s="4"/>
      <c r="NE251" s="4"/>
      <c r="NF251" s="4"/>
      <c r="NG251" s="4"/>
      <c r="NH251" s="4"/>
      <c r="NI251" s="4"/>
      <c r="NJ251" s="4"/>
      <c r="NK251" s="4"/>
      <c r="NL251" s="4"/>
      <c r="NM251" s="4"/>
      <c r="NN251" s="4"/>
      <c r="NO251" s="4"/>
      <c r="NP251" s="4"/>
      <c r="NQ251" s="4"/>
      <c r="NR251" s="4"/>
      <c r="NS251" s="4"/>
      <c r="NT251" s="4"/>
      <c r="NU251" s="4"/>
      <c r="NV251" s="4"/>
      <c r="NW251" s="4"/>
      <c r="NX251" s="4"/>
      <c r="NY251" s="4"/>
      <c r="NZ251" s="4"/>
      <c r="OA251" s="4"/>
      <c r="OB251" s="4"/>
      <c r="OC251" s="4"/>
      <c r="OD251" s="4"/>
      <c r="OE251" s="4"/>
      <c r="OF251" s="4"/>
      <c r="OG251" s="4"/>
      <c r="OH251" s="4"/>
      <c r="OI251" s="4"/>
      <c r="OJ251" s="4"/>
      <c r="OK251" s="4"/>
      <c r="OL251" s="4"/>
      <c r="OM251" s="4"/>
      <c r="ON251" s="4"/>
      <c r="OO251" s="4"/>
      <c r="OP251" s="4"/>
      <c r="OQ251" s="4"/>
      <c r="OR251" s="4"/>
      <c r="OS251" s="4"/>
      <c r="OT251" s="4"/>
      <c r="OU251" s="4"/>
      <c r="OV251" s="4"/>
      <c r="OW251" s="4"/>
      <c r="OX251" s="4"/>
      <c r="OY251" s="4"/>
      <c r="OZ251" s="4"/>
      <c r="PA251" s="4"/>
      <c r="PB251" s="4"/>
      <c r="PC251" s="4"/>
      <c r="PD251" s="4"/>
      <c r="PE251" s="4"/>
      <c r="PF251" s="4"/>
      <c r="PG251" s="4"/>
      <c r="PH251" s="4"/>
      <c r="PI251" s="4"/>
      <c r="PJ251" s="4"/>
      <c r="PK251" s="4"/>
      <c r="PL251" s="4"/>
      <c r="PM251" s="4"/>
      <c r="PN251" s="4"/>
      <c r="PO251" s="4"/>
      <c r="PP251" s="4"/>
      <c r="PQ251" s="4"/>
      <c r="PR251" s="4"/>
      <c r="PS251" s="4"/>
      <c r="PT251" s="4"/>
      <c r="PU251" s="4"/>
      <c r="PV251" s="4"/>
      <c r="PW251" s="4"/>
      <c r="PX251" s="4"/>
      <c r="PY251" s="4"/>
      <c r="PZ251" s="4"/>
      <c r="QA251" s="4"/>
      <c r="QB251" s="4"/>
      <c r="QC251" s="4"/>
      <c r="QD251" s="4"/>
      <c r="QE251" s="4"/>
      <c r="QF251" s="4"/>
      <c r="QG251" s="4"/>
      <c r="QH251" s="4"/>
      <c r="QI251" s="4"/>
      <c r="QJ251" s="4"/>
      <c r="QK251" s="4"/>
      <c r="QL251" s="4"/>
      <c r="QM251" s="4"/>
      <c r="QN251" s="4"/>
      <c r="QO251" s="4"/>
      <c r="QP251" s="4"/>
      <c r="QQ251" s="4"/>
      <c r="QR251" s="4"/>
      <c r="QS251" s="4"/>
      <c r="QT251" s="4"/>
      <c r="QU251" s="4"/>
      <c r="QV251" s="4"/>
      <c r="QW251" s="4"/>
      <c r="QX251" s="4"/>
      <c r="QY251" s="4"/>
      <c r="QZ251" s="4"/>
      <c r="RA251" s="4"/>
      <c r="RB251" s="4"/>
      <c r="RC251" s="4"/>
      <c r="RD251" s="4"/>
      <c r="RE251" s="4"/>
      <c r="RF251" s="4"/>
      <c r="RG251" s="4"/>
      <c r="RH251" s="4"/>
      <c r="RI251" s="4"/>
      <c r="RJ251" s="4"/>
      <c r="RK251" s="4"/>
      <c r="RL251" s="4"/>
      <c r="RM251" s="4"/>
      <c r="RN251" s="4"/>
      <c r="RO251" s="4"/>
      <c r="RP251" s="4"/>
      <c r="RQ251" s="4"/>
      <c r="RR251" s="4"/>
      <c r="RS251" s="4"/>
      <c r="RT251" s="4"/>
      <c r="RU251" s="4"/>
      <c r="RV251" s="4"/>
      <c r="RW251" s="4"/>
      <c r="RX251" s="4"/>
      <c r="RY251" s="4"/>
      <c r="RZ251" s="4"/>
      <c r="SA251" s="4"/>
      <c r="SB251" s="4"/>
      <c r="SC251" s="4"/>
      <c r="SD251" s="4"/>
      <c r="SE251" s="4"/>
      <c r="SF251" s="4"/>
      <c r="SG251" s="4"/>
      <c r="SH251" s="4"/>
      <c r="SI251" s="4"/>
      <c r="SJ251" s="4"/>
      <c r="SK251" s="4"/>
      <c r="SL251" s="4"/>
      <c r="SM251" s="4"/>
      <c r="SN251" s="4"/>
      <c r="SO251" s="4"/>
      <c r="SP251" s="4"/>
      <c r="SQ251" s="4"/>
      <c r="SR251" s="4"/>
      <c r="SS251" s="4"/>
      <c r="ST251" s="4"/>
      <c r="SU251" s="4"/>
      <c r="SV251" s="4"/>
      <c r="SW251" s="4"/>
      <c r="SX251" s="4"/>
      <c r="SY251" s="4"/>
      <c r="SZ251" s="4"/>
      <c r="TA251" s="4"/>
      <c r="TB251" s="4"/>
      <c r="TC251" s="4"/>
      <c r="TD251" s="4"/>
      <c r="TE251" s="4"/>
      <c r="TF251" s="4"/>
      <c r="TG251" s="4"/>
      <c r="TH251" s="4"/>
      <c r="TI251" s="4"/>
      <c r="TJ251" s="4"/>
      <c r="TK251" s="4"/>
      <c r="TL251" s="4"/>
      <c r="TM251" s="4"/>
      <c r="TN251" s="4"/>
      <c r="TO251" s="4"/>
      <c r="TP251" s="4"/>
      <c r="TQ251" s="4"/>
      <c r="TR251" s="4"/>
      <c r="TS251" s="4"/>
      <c r="TT251" s="4"/>
      <c r="TU251" s="4"/>
      <c r="TV251" s="4"/>
      <c r="TW251" s="4"/>
      <c r="TX251" s="4"/>
      <c r="TY251" s="4"/>
      <c r="TZ251" s="4"/>
      <c r="UA251" s="4"/>
      <c r="UB251" s="4"/>
      <c r="UC251" s="4"/>
      <c r="UD251" s="4"/>
      <c r="UE251" s="4"/>
      <c r="UF251" s="4"/>
      <c r="UG251" s="4"/>
      <c r="UH251" s="4"/>
      <c r="UI251" s="4"/>
      <c r="UJ251" s="4"/>
      <c r="UK251" s="4"/>
      <c r="UL251" s="4"/>
      <c r="UM251" s="4"/>
      <c r="UN251" s="4"/>
      <c r="UO251" s="4"/>
      <c r="UP251" s="4"/>
      <c r="UQ251" s="4"/>
      <c r="UR251" s="4"/>
      <c r="US251" s="4"/>
      <c r="UT251" s="4"/>
      <c r="UU251" s="4"/>
      <c r="UV251" s="4"/>
      <c r="UW251" s="4"/>
      <c r="UX251" s="4"/>
      <c r="UY251" s="4"/>
      <c r="UZ251" s="4"/>
      <c r="VA251" s="4"/>
      <c r="VB251" s="4"/>
      <c r="VC251" s="4"/>
      <c r="VD251" s="4"/>
      <c r="VE251" s="4"/>
      <c r="VF251" s="4"/>
      <c r="VG251" s="4"/>
      <c r="VH251" s="4"/>
      <c r="VI251" s="4"/>
      <c r="VJ251" s="4"/>
      <c r="VK251" s="4"/>
      <c r="VL251" s="4"/>
      <c r="VM251" s="4"/>
      <c r="VN251" s="4"/>
    </row>
    <row r="252" spans="14:586"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  <c r="HW252" s="4"/>
      <c r="HX252" s="4"/>
      <c r="HY252" s="4"/>
      <c r="HZ252" s="4"/>
      <c r="IA252" s="4"/>
      <c r="IB252" s="4"/>
      <c r="IC252" s="4"/>
      <c r="ID252" s="4"/>
      <c r="IE252" s="4"/>
      <c r="IF252" s="4"/>
      <c r="IG252" s="4"/>
      <c r="IH252" s="4"/>
      <c r="II252" s="4"/>
      <c r="IJ252" s="4"/>
      <c r="IK252" s="4"/>
      <c r="IL252" s="4"/>
      <c r="IM252" s="4"/>
      <c r="IN252" s="4"/>
      <c r="IO252" s="4"/>
      <c r="IP252" s="4"/>
      <c r="IQ252" s="4"/>
      <c r="IR252" s="4"/>
      <c r="IS252" s="4"/>
      <c r="IT252" s="4"/>
      <c r="IU252" s="4"/>
      <c r="IV252" s="4"/>
      <c r="IW252" s="4"/>
      <c r="IX252" s="4"/>
      <c r="IY252" s="4"/>
      <c r="IZ252" s="4"/>
      <c r="JA252" s="4"/>
      <c r="JB252" s="4"/>
      <c r="JC252" s="4"/>
      <c r="JD252" s="4"/>
      <c r="JE252" s="4"/>
      <c r="JF252" s="4"/>
      <c r="JG252" s="4"/>
      <c r="JH252" s="4"/>
      <c r="JI252" s="4"/>
      <c r="JJ252" s="4"/>
      <c r="JK252" s="4"/>
      <c r="JL252" s="4"/>
      <c r="JM252" s="4"/>
      <c r="JN252" s="4"/>
      <c r="JO252" s="4"/>
      <c r="JP252" s="4"/>
      <c r="JQ252" s="4"/>
      <c r="JR252" s="4"/>
      <c r="JS252" s="4"/>
      <c r="JT252" s="4"/>
      <c r="JU252" s="4"/>
      <c r="JV252" s="4"/>
      <c r="JW252" s="4"/>
      <c r="JX252" s="4"/>
      <c r="JY252" s="4"/>
      <c r="JZ252" s="4"/>
      <c r="KA252" s="4"/>
      <c r="KB252" s="4"/>
      <c r="KC252" s="4"/>
      <c r="KD252" s="4"/>
      <c r="KE252" s="4"/>
      <c r="KF252" s="4"/>
      <c r="KG252" s="4"/>
      <c r="KH252" s="4"/>
      <c r="KI252" s="4"/>
      <c r="KJ252" s="4"/>
      <c r="KK252" s="4"/>
      <c r="KL252" s="4"/>
      <c r="KM252" s="4"/>
      <c r="KN252" s="4"/>
      <c r="KO252" s="4"/>
      <c r="KP252" s="4"/>
      <c r="KQ252" s="4"/>
      <c r="KR252" s="4"/>
      <c r="KS252" s="4"/>
      <c r="KT252" s="4"/>
      <c r="KU252" s="4"/>
      <c r="KV252" s="4"/>
      <c r="KW252" s="4"/>
      <c r="KX252" s="4"/>
      <c r="KY252" s="4"/>
      <c r="KZ252" s="4"/>
      <c r="LA252" s="4"/>
      <c r="LB252" s="4"/>
      <c r="LC252" s="4"/>
      <c r="LD252" s="4"/>
      <c r="LE252" s="4"/>
      <c r="LF252" s="4"/>
      <c r="LG252" s="4"/>
      <c r="LH252" s="4"/>
      <c r="LI252" s="4"/>
      <c r="LJ252" s="4"/>
      <c r="LK252" s="4"/>
      <c r="LL252" s="4"/>
      <c r="LM252" s="4"/>
      <c r="LN252" s="4"/>
      <c r="LO252" s="4"/>
      <c r="LP252" s="4"/>
      <c r="LQ252" s="4"/>
      <c r="LR252" s="4"/>
      <c r="LS252" s="4"/>
      <c r="LT252" s="4"/>
      <c r="LU252" s="4"/>
      <c r="LV252" s="4"/>
      <c r="LW252" s="4"/>
      <c r="LX252" s="4"/>
      <c r="LY252" s="4"/>
      <c r="LZ252" s="4"/>
      <c r="MA252" s="4"/>
      <c r="MB252" s="4"/>
      <c r="MC252" s="4"/>
      <c r="MD252" s="4"/>
      <c r="ME252" s="4"/>
      <c r="MF252" s="4"/>
      <c r="MG252" s="4"/>
      <c r="MH252" s="4"/>
      <c r="MI252" s="4"/>
      <c r="MJ252" s="4"/>
      <c r="MK252" s="4"/>
      <c r="ML252" s="4"/>
      <c r="MM252" s="4"/>
      <c r="MN252" s="4"/>
      <c r="MO252" s="4"/>
      <c r="MP252" s="4"/>
      <c r="MQ252" s="4"/>
      <c r="MR252" s="4"/>
      <c r="MS252" s="4"/>
      <c r="MT252" s="4"/>
      <c r="MU252" s="4"/>
      <c r="MV252" s="4"/>
      <c r="MW252" s="4"/>
      <c r="MX252" s="4"/>
      <c r="MY252" s="4"/>
      <c r="MZ252" s="4"/>
      <c r="NA252" s="4"/>
      <c r="NB252" s="4"/>
      <c r="NC252" s="4"/>
      <c r="ND252" s="4"/>
      <c r="NE252" s="4"/>
      <c r="NF252" s="4"/>
      <c r="NG252" s="4"/>
      <c r="NH252" s="4"/>
      <c r="NI252" s="4"/>
      <c r="NJ252" s="4"/>
      <c r="NK252" s="4"/>
      <c r="NL252" s="4"/>
      <c r="NM252" s="4"/>
      <c r="NN252" s="4"/>
      <c r="NO252" s="4"/>
      <c r="NP252" s="4"/>
      <c r="NQ252" s="4"/>
      <c r="NR252" s="4"/>
      <c r="NS252" s="4"/>
      <c r="NT252" s="4"/>
      <c r="NU252" s="4"/>
      <c r="NV252" s="4"/>
      <c r="NW252" s="4"/>
      <c r="NX252" s="4"/>
      <c r="NY252" s="4"/>
      <c r="NZ252" s="4"/>
      <c r="OA252" s="4"/>
      <c r="OB252" s="4"/>
      <c r="OC252" s="4"/>
      <c r="OD252" s="4"/>
      <c r="OE252" s="4"/>
      <c r="OF252" s="4"/>
      <c r="OG252" s="4"/>
      <c r="OH252" s="4"/>
      <c r="OI252" s="4"/>
      <c r="OJ252" s="4"/>
      <c r="OK252" s="4"/>
      <c r="OL252" s="4"/>
      <c r="OM252" s="4"/>
      <c r="ON252" s="4"/>
      <c r="OO252" s="4"/>
      <c r="OP252" s="4"/>
      <c r="OQ252" s="4"/>
      <c r="OR252" s="4"/>
      <c r="OS252" s="4"/>
      <c r="OT252" s="4"/>
      <c r="OU252" s="4"/>
      <c r="OV252" s="4"/>
      <c r="OW252" s="4"/>
      <c r="OX252" s="4"/>
      <c r="OY252" s="4"/>
      <c r="OZ252" s="4"/>
      <c r="PA252" s="4"/>
      <c r="PB252" s="4"/>
      <c r="PC252" s="4"/>
      <c r="PD252" s="4"/>
      <c r="PE252" s="4"/>
      <c r="PF252" s="4"/>
      <c r="PG252" s="4"/>
      <c r="PH252" s="4"/>
      <c r="PI252" s="4"/>
      <c r="PJ252" s="4"/>
      <c r="PK252" s="4"/>
      <c r="PL252" s="4"/>
      <c r="PM252" s="4"/>
      <c r="PN252" s="4"/>
      <c r="PO252" s="4"/>
      <c r="PP252" s="4"/>
      <c r="PQ252" s="4"/>
      <c r="PR252" s="4"/>
      <c r="PS252" s="4"/>
      <c r="PT252" s="4"/>
      <c r="PU252" s="4"/>
      <c r="PV252" s="4"/>
      <c r="PW252" s="4"/>
      <c r="PX252" s="4"/>
      <c r="PY252" s="4"/>
      <c r="PZ252" s="4"/>
      <c r="QA252" s="4"/>
      <c r="QB252" s="4"/>
      <c r="QC252" s="4"/>
      <c r="QD252" s="4"/>
      <c r="QE252" s="4"/>
      <c r="QF252" s="4"/>
      <c r="QG252" s="4"/>
      <c r="QH252" s="4"/>
      <c r="QI252" s="4"/>
      <c r="QJ252" s="4"/>
      <c r="QK252" s="4"/>
      <c r="QL252" s="4"/>
      <c r="QM252" s="4"/>
      <c r="QN252" s="4"/>
      <c r="QO252" s="4"/>
      <c r="QP252" s="4"/>
      <c r="QQ252" s="4"/>
      <c r="QR252" s="4"/>
      <c r="QS252" s="4"/>
      <c r="QT252" s="4"/>
      <c r="QU252" s="4"/>
      <c r="QV252" s="4"/>
      <c r="QW252" s="4"/>
      <c r="QX252" s="4"/>
      <c r="QY252" s="4"/>
      <c r="QZ252" s="4"/>
      <c r="RA252" s="4"/>
      <c r="RB252" s="4"/>
      <c r="RC252" s="4"/>
      <c r="RD252" s="4"/>
      <c r="RE252" s="4"/>
      <c r="RF252" s="4"/>
      <c r="RG252" s="4"/>
      <c r="RH252" s="4"/>
      <c r="RI252" s="4"/>
      <c r="RJ252" s="4"/>
      <c r="RK252" s="4"/>
      <c r="RL252" s="4"/>
      <c r="RM252" s="4"/>
      <c r="RN252" s="4"/>
      <c r="RO252" s="4"/>
      <c r="RP252" s="4"/>
      <c r="RQ252" s="4"/>
      <c r="RR252" s="4"/>
      <c r="RS252" s="4"/>
      <c r="RT252" s="4"/>
      <c r="RU252" s="4"/>
      <c r="RV252" s="4"/>
      <c r="RW252" s="4"/>
      <c r="RX252" s="4"/>
      <c r="RY252" s="4"/>
      <c r="RZ252" s="4"/>
      <c r="SA252" s="4"/>
      <c r="SB252" s="4"/>
      <c r="SC252" s="4"/>
      <c r="SD252" s="4"/>
      <c r="SE252" s="4"/>
      <c r="SF252" s="4"/>
      <c r="SG252" s="4"/>
      <c r="SH252" s="4"/>
      <c r="SI252" s="4"/>
      <c r="SJ252" s="4"/>
      <c r="SK252" s="4"/>
      <c r="SL252" s="4"/>
      <c r="SM252" s="4"/>
      <c r="SN252" s="4"/>
      <c r="SO252" s="4"/>
      <c r="SP252" s="4"/>
      <c r="SQ252" s="4"/>
      <c r="SR252" s="4"/>
      <c r="SS252" s="4"/>
      <c r="ST252" s="4"/>
      <c r="SU252" s="4"/>
      <c r="SV252" s="4"/>
      <c r="SW252" s="4"/>
      <c r="SX252" s="4"/>
      <c r="SY252" s="4"/>
      <c r="SZ252" s="4"/>
      <c r="TA252" s="4"/>
      <c r="TB252" s="4"/>
      <c r="TC252" s="4"/>
      <c r="TD252" s="4"/>
      <c r="TE252" s="4"/>
      <c r="TF252" s="4"/>
      <c r="TG252" s="4"/>
      <c r="TH252" s="4"/>
      <c r="TI252" s="4"/>
      <c r="TJ252" s="4"/>
      <c r="TK252" s="4"/>
      <c r="TL252" s="4"/>
      <c r="TM252" s="4"/>
      <c r="TN252" s="4"/>
      <c r="TO252" s="4"/>
      <c r="TP252" s="4"/>
      <c r="TQ252" s="4"/>
      <c r="TR252" s="4"/>
      <c r="TS252" s="4"/>
      <c r="TT252" s="4"/>
      <c r="TU252" s="4"/>
      <c r="TV252" s="4"/>
      <c r="TW252" s="4"/>
      <c r="TX252" s="4"/>
      <c r="TY252" s="4"/>
      <c r="TZ252" s="4"/>
      <c r="UA252" s="4"/>
      <c r="UB252" s="4"/>
      <c r="UC252" s="4"/>
      <c r="UD252" s="4"/>
      <c r="UE252" s="4"/>
      <c r="UF252" s="4"/>
      <c r="UG252" s="4"/>
      <c r="UH252" s="4"/>
      <c r="UI252" s="4"/>
      <c r="UJ252" s="4"/>
      <c r="UK252" s="4"/>
      <c r="UL252" s="4"/>
      <c r="UM252" s="4"/>
      <c r="UN252" s="4"/>
      <c r="UO252" s="4"/>
      <c r="UP252" s="4"/>
      <c r="UQ252" s="4"/>
      <c r="UR252" s="4"/>
      <c r="US252" s="4"/>
      <c r="UT252" s="4"/>
      <c r="UU252" s="4"/>
      <c r="UV252" s="4"/>
      <c r="UW252" s="4"/>
      <c r="UX252" s="4"/>
      <c r="UY252" s="4"/>
      <c r="UZ252" s="4"/>
      <c r="VA252" s="4"/>
      <c r="VB252" s="4"/>
      <c r="VC252" s="4"/>
      <c r="VD252" s="4"/>
      <c r="VE252" s="4"/>
      <c r="VF252" s="4"/>
      <c r="VG252" s="4"/>
      <c r="VH252" s="4"/>
      <c r="VI252" s="4"/>
      <c r="VJ252" s="4"/>
      <c r="VK252" s="4"/>
      <c r="VL252" s="4"/>
      <c r="VM252" s="4"/>
      <c r="VN252" s="4"/>
    </row>
    <row r="253" spans="14:586"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  <c r="HW253" s="4"/>
      <c r="HX253" s="4"/>
      <c r="HY253" s="4"/>
      <c r="HZ253" s="4"/>
      <c r="IA253" s="4"/>
      <c r="IB253" s="4"/>
      <c r="IC253" s="4"/>
      <c r="ID253" s="4"/>
      <c r="IE253" s="4"/>
      <c r="IF253" s="4"/>
      <c r="IG253" s="4"/>
      <c r="IH253" s="4"/>
      <c r="II253" s="4"/>
      <c r="IJ253" s="4"/>
      <c r="IK253" s="4"/>
      <c r="IL253" s="4"/>
      <c r="IM253" s="4"/>
      <c r="IN253" s="4"/>
      <c r="IO253" s="4"/>
      <c r="IP253" s="4"/>
      <c r="IQ253" s="4"/>
      <c r="IR253" s="4"/>
      <c r="IS253" s="4"/>
      <c r="IT253" s="4"/>
      <c r="IU253" s="4"/>
      <c r="IV253" s="4"/>
      <c r="IW253" s="4"/>
      <c r="IX253" s="4"/>
      <c r="IY253" s="4"/>
      <c r="IZ253" s="4"/>
      <c r="JA253" s="4"/>
      <c r="JB253" s="4"/>
      <c r="JC253" s="4"/>
      <c r="JD253" s="4"/>
      <c r="JE253" s="4"/>
      <c r="JF253" s="4"/>
      <c r="JG253" s="4"/>
      <c r="JH253" s="4"/>
      <c r="JI253" s="4"/>
      <c r="JJ253" s="4"/>
      <c r="JK253" s="4"/>
      <c r="JL253" s="4"/>
      <c r="JM253" s="4"/>
      <c r="JN253" s="4"/>
      <c r="JO253" s="4"/>
      <c r="JP253" s="4"/>
      <c r="JQ253" s="4"/>
      <c r="JR253" s="4"/>
      <c r="JS253" s="4"/>
      <c r="JT253" s="4"/>
      <c r="JU253" s="4"/>
      <c r="JV253" s="4"/>
      <c r="JW253" s="4"/>
      <c r="JX253" s="4"/>
      <c r="JY253" s="4"/>
      <c r="JZ253" s="4"/>
      <c r="KA253" s="4"/>
      <c r="KB253" s="4"/>
      <c r="KC253" s="4"/>
      <c r="KD253" s="4"/>
      <c r="KE253" s="4"/>
      <c r="KF253" s="4"/>
      <c r="KG253" s="4"/>
      <c r="KH253" s="4"/>
      <c r="KI253" s="4"/>
      <c r="KJ253" s="4"/>
      <c r="KK253" s="4"/>
      <c r="KL253" s="4"/>
      <c r="KM253" s="4"/>
      <c r="KN253" s="4"/>
      <c r="KO253" s="4"/>
      <c r="KP253" s="4"/>
      <c r="KQ253" s="4"/>
      <c r="KR253" s="4"/>
      <c r="KS253" s="4"/>
      <c r="KT253" s="4"/>
      <c r="KU253" s="4"/>
      <c r="KV253" s="4"/>
      <c r="KW253" s="4"/>
      <c r="KX253" s="4"/>
      <c r="KY253" s="4"/>
      <c r="KZ253" s="4"/>
      <c r="LA253" s="4"/>
      <c r="LB253" s="4"/>
      <c r="LC253" s="4"/>
      <c r="LD253" s="4"/>
      <c r="LE253" s="4"/>
      <c r="LF253" s="4"/>
      <c r="LG253" s="4"/>
      <c r="LH253" s="4"/>
      <c r="LI253" s="4"/>
      <c r="LJ253" s="4"/>
      <c r="LK253" s="4"/>
      <c r="LL253" s="4"/>
      <c r="LM253" s="4"/>
      <c r="LN253" s="4"/>
      <c r="LO253" s="4"/>
      <c r="LP253" s="4"/>
      <c r="LQ253" s="4"/>
      <c r="LR253" s="4"/>
      <c r="LS253" s="4"/>
      <c r="LT253" s="4"/>
      <c r="LU253" s="4"/>
      <c r="LV253" s="4"/>
      <c r="LW253" s="4"/>
      <c r="LX253" s="4"/>
      <c r="LY253" s="4"/>
      <c r="LZ253" s="4"/>
      <c r="MA253" s="4"/>
      <c r="MB253" s="4"/>
      <c r="MC253" s="4"/>
      <c r="MD253" s="4"/>
      <c r="ME253" s="4"/>
      <c r="MF253" s="4"/>
      <c r="MG253" s="4"/>
      <c r="MH253" s="4"/>
      <c r="MI253" s="4"/>
      <c r="MJ253" s="4"/>
      <c r="MK253" s="4"/>
      <c r="ML253" s="4"/>
      <c r="MM253" s="4"/>
      <c r="MN253" s="4"/>
      <c r="MO253" s="4"/>
      <c r="MP253" s="4"/>
      <c r="MQ253" s="4"/>
      <c r="MR253" s="4"/>
      <c r="MS253" s="4"/>
      <c r="MT253" s="4"/>
      <c r="MU253" s="4"/>
      <c r="MV253" s="4"/>
      <c r="MW253" s="4"/>
      <c r="MX253" s="4"/>
      <c r="MY253" s="4"/>
      <c r="MZ253" s="4"/>
      <c r="NA253" s="4"/>
      <c r="NB253" s="4"/>
      <c r="NC253" s="4"/>
      <c r="ND253" s="4"/>
      <c r="NE253" s="4"/>
      <c r="NF253" s="4"/>
      <c r="NG253" s="4"/>
      <c r="NH253" s="4"/>
      <c r="NI253" s="4"/>
      <c r="NJ253" s="4"/>
      <c r="NK253" s="4"/>
      <c r="NL253" s="4"/>
      <c r="NM253" s="4"/>
      <c r="NN253" s="4"/>
      <c r="NO253" s="4"/>
      <c r="NP253" s="4"/>
      <c r="NQ253" s="4"/>
      <c r="NR253" s="4"/>
      <c r="NS253" s="4"/>
      <c r="NT253" s="4"/>
      <c r="NU253" s="4"/>
      <c r="NV253" s="4"/>
      <c r="NW253" s="4"/>
      <c r="NX253" s="4"/>
      <c r="NY253" s="4"/>
      <c r="NZ253" s="4"/>
      <c r="OA253" s="4"/>
      <c r="OB253" s="4"/>
      <c r="OC253" s="4"/>
      <c r="OD253" s="4"/>
      <c r="OE253" s="4"/>
      <c r="OF253" s="4"/>
      <c r="OG253" s="4"/>
      <c r="OH253" s="4"/>
      <c r="OI253" s="4"/>
      <c r="OJ253" s="4"/>
      <c r="OK253" s="4"/>
      <c r="OL253" s="4"/>
      <c r="OM253" s="4"/>
      <c r="ON253" s="4"/>
      <c r="OO253" s="4"/>
      <c r="OP253" s="4"/>
      <c r="OQ253" s="4"/>
      <c r="OR253" s="4"/>
      <c r="OS253" s="4"/>
      <c r="OT253" s="4"/>
      <c r="OU253" s="4"/>
      <c r="OV253" s="4"/>
      <c r="OW253" s="4"/>
      <c r="OX253" s="4"/>
      <c r="OY253" s="4"/>
      <c r="OZ253" s="4"/>
      <c r="PA253" s="4"/>
      <c r="PB253" s="4"/>
      <c r="PC253" s="4"/>
      <c r="PD253" s="4"/>
      <c r="PE253" s="4"/>
      <c r="PF253" s="4"/>
      <c r="PG253" s="4"/>
      <c r="PH253" s="4"/>
      <c r="PI253" s="4"/>
      <c r="PJ253" s="4"/>
      <c r="PK253" s="4"/>
      <c r="PL253" s="4"/>
      <c r="PM253" s="4"/>
      <c r="PN253" s="4"/>
      <c r="PO253" s="4"/>
      <c r="PP253" s="4"/>
      <c r="PQ253" s="4"/>
      <c r="PR253" s="4"/>
      <c r="PS253" s="4"/>
      <c r="PT253" s="4"/>
      <c r="PU253" s="4"/>
      <c r="PV253" s="4"/>
      <c r="PW253" s="4"/>
      <c r="PX253" s="4"/>
      <c r="PY253" s="4"/>
      <c r="PZ253" s="4"/>
      <c r="QA253" s="4"/>
      <c r="QB253" s="4"/>
      <c r="QC253" s="4"/>
      <c r="QD253" s="4"/>
      <c r="QE253" s="4"/>
      <c r="QF253" s="4"/>
      <c r="QG253" s="4"/>
      <c r="QH253" s="4"/>
      <c r="QI253" s="4"/>
      <c r="QJ253" s="4"/>
      <c r="QK253" s="4"/>
      <c r="QL253" s="4"/>
      <c r="QM253" s="4"/>
      <c r="QN253" s="4"/>
      <c r="QO253" s="4"/>
      <c r="QP253" s="4"/>
      <c r="QQ253" s="4"/>
      <c r="QR253" s="4"/>
      <c r="QS253" s="4"/>
      <c r="QT253" s="4"/>
      <c r="QU253" s="4"/>
      <c r="QV253" s="4"/>
      <c r="QW253" s="4"/>
      <c r="QX253" s="4"/>
      <c r="QY253" s="4"/>
      <c r="QZ253" s="4"/>
      <c r="RA253" s="4"/>
      <c r="RB253" s="4"/>
      <c r="RC253" s="4"/>
      <c r="RD253" s="4"/>
      <c r="RE253" s="4"/>
      <c r="RF253" s="4"/>
      <c r="RG253" s="4"/>
      <c r="RH253" s="4"/>
      <c r="RI253" s="4"/>
      <c r="RJ253" s="4"/>
      <c r="RK253" s="4"/>
      <c r="RL253" s="4"/>
      <c r="RM253" s="4"/>
      <c r="RN253" s="4"/>
      <c r="RO253" s="4"/>
      <c r="RP253" s="4"/>
      <c r="RQ253" s="4"/>
      <c r="RR253" s="4"/>
      <c r="RS253" s="4"/>
      <c r="RT253" s="4"/>
      <c r="RU253" s="4"/>
      <c r="RV253" s="4"/>
      <c r="RW253" s="4"/>
      <c r="RX253" s="4"/>
      <c r="RY253" s="4"/>
      <c r="RZ253" s="4"/>
      <c r="SA253" s="4"/>
      <c r="SB253" s="4"/>
      <c r="SC253" s="4"/>
      <c r="SD253" s="4"/>
      <c r="SE253" s="4"/>
      <c r="SF253" s="4"/>
      <c r="SG253" s="4"/>
      <c r="SH253" s="4"/>
      <c r="SI253" s="4"/>
      <c r="SJ253" s="4"/>
      <c r="SK253" s="4"/>
      <c r="SL253" s="4"/>
      <c r="SM253" s="4"/>
      <c r="SN253" s="4"/>
      <c r="SO253" s="4"/>
      <c r="SP253" s="4"/>
      <c r="SQ253" s="4"/>
      <c r="SR253" s="4"/>
      <c r="SS253" s="4"/>
      <c r="ST253" s="4"/>
      <c r="SU253" s="4"/>
      <c r="SV253" s="4"/>
      <c r="SW253" s="4"/>
      <c r="SX253" s="4"/>
      <c r="SY253" s="4"/>
      <c r="SZ253" s="4"/>
      <c r="TA253" s="4"/>
      <c r="TB253" s="4"/>
      <c r="TC253" s="4"/>
      <c r="TD253" s="4"/>
      <c r="TE253" s="4"/>
      <c r="TF253" s="4"/>
      <c r="TG253" s="4"/>
      <c r="TH253" s="4"/>
      <c r="TI253" s="4"/>
      <c r="TJ253" s="4"/>
      <c r="TK253" s="4"/>
      <c r="TL253" s="4"/>
      <c r="TM253" s="4"/>
      <c r="TN253" s="4"/>
      <c r="TO253" s="4"/>
      <c r="TP253" s="4"/>
      <c r="TQ253" s="4"/>
      <c r="TR253" s="4"/>
      <c r="TS253" s="4"/>
      <c r="TT253" s="4"/>
      <c r="TU253" s="4"/>
      <c r="TV253" s="4"/>
      <c r="TW253" s="4"/>
      <c r="TX253" s="4"/>
      <c r="TY253" s="4"/>
      <c r="TZ253" s="4"/>
      <c r="UA253" s="4"/>
      <c r="UB253" s="4"/>
      <c r="UC253" s="4"/>
      <c r="UD253" s="4"/>
      <c r="UE253" s="4"/>
      <c r="UF253" s="4"/>
      <c r="UG253" s="4"/>
      <c r="UH253" s="4"/>
      <c r="UI253" s="4"/>
      <c r="UJ253" s="4"/>
      <c r="UK253" s="4"/>
      <c r="UL253" s="4"/>
      <c r="UM253" s="4"/>
      <c r="UN253" s="4"/>
      <c r="UO253" s="4"/>
      <c r="UP253" s="4"/>
      <c r="UQ253" s="4"/>
      <c r="UR253" s="4"/>
      <c r="US253" s="4"/>
      <c r="UT253" s="4"/>
      <c r="UU253" s="4"/>
      <c r="UV253" s="4"/>
      <c r="UW253" s="4"/>
      <c r="UX253" s="4"/>
      <c r="UY253" s="4"/>
      <c r="UZ253" s="4"/>
      <c r="VA253" s="4"/>
      <c r="VB253" s="4"/>
      <c r="VC253" s="4"/>
      <c r="VD253" s="4"/>
      <c r="VE253" s="4"/>
      <c r="VF253" s="4"/>
      <c r="VG253" s="4"/>
      <c r="VH253" s="4"/>
      <c r="VI253" s="4"/>
      <c r="VJ253" s="4"/>
      <c r="VK253" s="4"/>
      <c r="VL253" s="4"/>
      <c r="VM253" s="4"/>
      <c r="VN253" s="4"/>
    </row>
    <row r="254" spans="14:586"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  <c r="IE254" s="4"/>
      <c r="IF254" s="4"/>
      <c r="IG254" s="4"/>
      <c r="IH254" s="4"/>
      <c r="II254" s="4"/>
      <c r="IJ254" s="4"/>
      <c r="IK254" s="4"/>
      <c r="IL254" s="4"/>
      <c r="IM254" s="4"/>
      <c r="IN254" s="4"/>
      <c r="IO254" s="4"/>
      <c r="IP254" s="4"/>
      <c r="IQ254" s="4"/>
      <c r="IR254" s="4"/>
      <c r="IS254" s="4"/>
      <c r="IT254" s="4"/>
      <c r="IU254" s="4"/>
      <c r="IV254" s="4"/>
      <c r="IW254" s="4"/>
      <c r="IX254" s="4"/>
      <c r="IY254" s="4"/>
      <c r="IZ254" s="4"/>
      <c r="JA254" s="4"/>
      <c r="JB254" s="4"/>
      <c r="JC254" s="4"/>
      <c r="JD254" s="4"/>
      <c r="JE254" s="4"/>
      <c r="JF254" s="4"/>
      <c r="JG254" s="4"/>
      <c r="JH254" s="4"/>
      <c r="JI254" s="4"/>
      <c r="JJ254" s="4"/>
      <c r="JK254" s="4"/>
      <c r="JL254" s="4"/>
      <c r="JM254" s="4"/>
      <c r="JN254" s="4"/>
      <c r="JO254" s="4"/>
      <c r="JP254" s="4"/>
      <c r="JQ254" s="4"/>
      <c r="JR254" s="4"/>
      <c r="JS254" s="4"/>
      <c r="JT254" s="4"/>
      <c r="JU254" s="4"/>
      <c r="JV254" s="4"/>
      <c r="JW254" s="4"/>
      <c r="JX254" s="4"/>
      <c r="JY254" s="4"/>
      <c r="JZ254" s="4"/>
      <c r="KA254" s="4"/>
      <c r="KB254" s="4"/>
      <c r="KC254" s="4"/>
      <c r="KD254" s="4"/>
      <c r="KE254" s="4"/>
      <c r="KF254" s="4"/>
      <c r="KG254" s="4"/>
      <c r="KH254" s="4"/>
      <c r="KI254" s="4"/>
      <c r="KJ254" s="4"/>
      <c r="KK254" s="4"/>
      <c r="KL254" s="4"/>
      <c r="KM254" s="4"/>
      <c r="KN254" s="4"/>
      <c r="KO254" s="4"/>
      <c r="KP254" s="4"/>
      <c r="KQ254" s="4"/>
      <c r="KR254" s="4"/>
      <c r="KS254" s="4"/>
      <c r="KT254" s="4"/>
      <c r="KU254" s="4"/>
      <c r="KV254" s="4"/>
      <c r="KW254" s="4"/>
      <c r="KX254" s="4"/>
      <c r="KY254" s="4"/>
      <c r="KZ254" s="4"/>
      <c r="LA254" s="4"/>
      <c r="LB254" s="4"/>
      <c r="LC254" s="4"/>
      <c r="LD254" s="4"/>
      <c r="LE254" s="4"/>
      <c r="LF254" s="4"/>
      <c r="LG254" s="4"/>
      <c r="LH254" s="4"/>
      <c r="LI254" s="4"/>
      <c r="LJ254" s="4"/>
      <c r="LK254" s="4"/>
      <c r="LL254" s="4"/>
      <c r="LM254" s="4"/>
      <c r="LN254" s="4"/>
      <c r="LO254" s="4"/>
      <c r="LP254" s="4"/>
      <c r="LQ254" s="4"/>
      <c r="LR254" s="4"/>
      <c r="LS254" s="4"/>
      <c r="LT254" s="4"/>
      <c r="LU254" s="4"/>
      <c r="LV254" s="4"/>
      <c r="LW254" s="4"/>
      <c r="LX254" s="4"/>
      <c r="LY254" s="4"/>
      <c r="LZ254" s="4"/>
      <c r="MA254" s="4"/>
      <c r="MB254" s="4"/>
      <c r="MC254" s="4"/>
      <c r="MD254" s="4"/>
      <c r="ME254" s="4"/>
      <c r="MF254" s="4"/>
      <c r="MG254" s="4"/>
      <c r="MH254" s="4"/>
      <c r="MI254" s="4"/>
      <c r="MJ254" s="4"/>
      <c r="MK254" s="4"/>
      <c r="ML254" s="4"/>
      <c r="MM254" s="4"/>
      <c r="MN254" s="4"/>
      <c r="MO254" s="4"/>
      <c r="MP254" s="4"/>
      <c r="MQ254" s="4"/>
      <c r="MR254" s="4"/>
      <c r="MS254" s="4"/>
      <c r="MT254" s="4"/>
      <c r="MU254" s="4"/>
      <c r="MV254" s="4"/>
      <c r="MW254" s="4"/>
      <c r="MX254" s="4"/>
      <c r="MY254" s="4"/>
      <c r="MZ254" s="4"/>
      <c r="NA254" s="4"/>
      <c r="NB254" s="4"/>
      <c r="NC254" s="4"/>
      <c r="ND254" s="4"/>
      <c r="NE254" s="4"/>
      <c r="NF254" s="4"/>
      <c r="NG254" s="4"/>
      <c r="NH254" s="4"/>
      <c r="NI254" s="4"/>
      <c r="NJ254" s="4"/>
      <c r="NK254" s="4"/>
      <c r="NL254" s="4"/>
      <c r="NM254" s="4"/>
      <c r="NN254" s="4"/>
      <c r="NO254" s="4"/>
      <c r="NP254" s="4"/>
      <c r="NQ254" s="4"/>
      <c r="NR254" s="4"/>
      <c r="NS254" s="4"/>
      <c r="NT254" s="4"/>
      <c r="NU254" s="4"/>
      <c r="NV254" s="4"/>
      <c r="NW254" s="4"/>
      <c r="NX254" s="4"/>
      <c r="NY254" s="4"/>
      <c r="NZ254" s="4"/>
      <c r="OA254" s="4"/>
      <c r="OB254" s="4"/>
      <c r="OC254" s="4"/>
      <c r="OD254" s="4"/>
      <c r="OE254" s="4"/>
      <c r="OF254" s="4"/>
      <c r="OG254" s="4"/>
      <c r="OH254" s="4"/>
      <c r="OI254" s="4"/>
      <c r="OJ254" s="4"/>
      <c r="OK254" s="4"/>
      <c r="OL254" s="4"/>
      <c r="OM254" s="4"/>
      <c r="ON254" s="4"/>
      <c r="OO254" s="4"/>
      <c r="OP254" s="4"/>
      <c r="OQ254" s="4"/>
      <c r="OR254" s="4"/>
      <c r="OS254" s="4"/>
      <c r="OT254" s="4"/>
      <c r="OU254" s="4"/>
      <c r="OV254" s="4"/>
      <c r="OW254" s="4"/>
      <c r="OX254" s="4"/>
      <c r="OY254" s="4"/>
      <c r="OZ254" s="4"/>
      <c r="PA254" s="4"/>
      <c r="PB254" s="4"/>
      <c r="PC254" s="4"/>
      <c r="PD254" s="4"/>
      <c r="PE254" s="4"/>
      <c r="PF254" s="4"/>
      <c r="PG254" s="4"/>
      <c r="PH254" s="4"/>
      <c r="PI254" s="4"/>
      <c r="PJ254" s="4"/>
      <c r="PK254" s="4"/>
      <c r="PL254" s="4"/>
      <c r="PM254" s="4"/>
      <c r="PN254" s="4"/>
      <c r="PO254" s="4"/>
      <c r="PP254" s="4"/>
      <c r="PQ254" s="4"/>
      <c r="PR254" s="4"/>
      <c r="PS254" s="4"/>
      <c r="PT254" s="4"/>
      <c r="PU254" s="4"/>
      <c r="PV254" s="4"/>
      <c r="PW254" s="4"/>
      <c r="PX254" s="4"/>
      <c r="PY254" s="4"/>
      <c r="PZ254" s="4"/>
      <c r="QA254" s="4"/>
      <c r="QB254" s="4"/>
      <c r="QC254" s="4"/>
      <c r="QD254" s="4"/>
      <c r="QE254" s="4"/>
      <c r="QF254" s="4"/>
      <c r="QG254" s="4"/>
      <c r="QH254" s="4"/>
      <c r="QI254" s="4"/>
      <c r="QJ254" s="4"/>
      <c r="QK254" s="4"/>
      <c r="QL254" s="4"/>
      <c r="QM254" s="4"/>
      <c r="QN254" s="4"/>
      <c r="QO254" s="4"/>
      <c r="QP254" s="4"/>
      <c r="QQ254" s="4"/>
      <c r="QR254" s="4"/>
      <c r="QS254" s="4"/>
      <c r="QT254" s="4"/>
      <c r="QU254" s="4"/>
      <c r="QV254" s="4"/>
      <c r="QW254" s="4"/>
      <c r="QX254" s="4"/>
      <c r="QY254" s="4"/>
      <c r="QZ254" s="4"/>
      <c r="RA254" s="4"/>
      <c r="RB254" s="4"/>
      <c r="RC254" s="4"/>
      <c r="RD254" s="4"/>
      <c r="RE254" s="4"/>
      <c r="RF254" s="4"/>
      <c r="RG254" s="4"/>
      <c r="RH254" s="4"/>
      <c r="RI254" s="4"/>
      <c r="RJ254" s="4"/>
      <c r="RK254" s="4"/>
      <c r="RL254" s="4"/>
      <c r="RM254" s="4"/>
      <c r="RN254" s="4"/>
      <c r="RO254" s="4"/>
      <c r="RP254" s="4"/>
      <c r="RQ254" s="4"/>
      <c r="RR254" s="4"/>
      <c r="RS254" s="4"/>
      <c r="RT254" s="4"/>
      <c r="RU254" s="4"/>
      <c r="RV254" s="4"/>
      <c r="RW254" s="4"/>
      <c r="RX254" s="4"/>
      <c r="RY254" s="4"/>
      <c r="RZ254" s="4"/>
      <c r="SA254" s="4"/>
      <c r="SB254" s="4"/>
      <c r="SC254" s="4"/>
      <c r="SD254" s="4"/>
      <c r="SE254" s="4"/>
      <c r="SF254" s="4"/>
      <c r="SG254" s="4"/>
      <c r="SH254" s="4"/>
      <c r="SI254" s="4"/>
      <c r="SJ254" s="4"/>
      <c r="SK254" s="4"/>
      <c r="SL254" s="4"/>
      <c r="SM254" s="4"/>
      <c r="SN254" s="4"/>
      <c r="SO254" s="4"/>
      <c r="SP254" s="4"/>
      <c r="SQ254" s="4"/>
      <c r="SR254" s="4"/>
      <c r="SS254" s="4"/>
      <c r="ST254" s="4"/>
      <c r="SU254" s="4"/>
      <c r="SV254" s="4"/>
      <c r="SW254" s="4"/>
      <c r="SX254" s="4"/>
      <c r="SY254" s="4"/>
      <c r="SZ254" s="4"/>
      <c r="TA254" s="4"/>
      <c r="TB254" s="4"/>
      <c r="TC254" s="4"/>
      <c r="TD254" s="4"/>
      <c r="TE254" s="4"/>
      <c r="TF254" s="4"/>
      <c r="TG254" s="4"/>
      <c r="TH254" s="4"/>
      <c r="TI254" s="4"/>
      <c r="TJ254" s="4"/>
      <c r="TK254" s="4"/>
      <c r="TL254" s="4"/>
      <c r="TM254" s="4"/>
      <c r="TN254" s="4"/>
      <c r="TO254" s="4"/>
      <c r="TP254" s="4"/>
      <c r="TQ254" s="4"/>
      <c r="TR254" s="4"/>
      <c r="TS254" s="4"/>
      <c r="TT254" s="4"/>
      <c r="TU254" s="4"/>
      <c r="TV254" s="4"/>
      <c r="TW254" s="4"/>
      <c r="TX254" s="4"/>
      <c r="TY254" s="4"/>
      <c r="TZ254" s="4"/>
      <c r="UA254" s="4"/>
      <c r="UB254" s="4"/>
      <c r="UC254" s="4"/>
      <c r="UD254" s="4"/>
      <c r="UE254" s="4"/>
      <c r="UF254" s="4"/>
      <c r="UG254" s="4"/>
      <c r="UH254" s="4"/>
      <c r="UI254" s="4"/>
      <c r="UJ254" s="4"/>
      <c r="UK254" s="4"/>
      <c r="UL254" s="4"/>
      <c r="UM254" s="4"/>
      <c r="UN254" s="4"/>
      <c r="UO254" s="4"/>
      <c r="UP254" s="4"/>
      <c r="UQ254" s="4"/>
      <c r="UR254" s="4"/>
      <c r="US254" s="4"/>
      <c r="UT254" s="4"/>
      <c r="UU254" s="4"/>
      <c r="UV254" s="4"/>
      <c r="UW254" s="4"/>
      <c r="UX254" s="4"/>
      <c r="UY254" s="4"/>
      <c r="UZ254" s="4"/>
      <c r="VA254" s="4"/>
      <c r="VB254" s="4"/>
      <c r="VC254" s="4"/>
      <c r="VD254" s="4"/>
      <c r="VE254" s="4"/>
      <c r="VF254" s="4"/>
      <c r="VG254" s="4"/>
      <c r="VH254" s="4"/>
      <c r="VI254" s="4"/>
      <c r="VJ254" s="4"/>
      <c r="VK254" s="4"/>
      <c r="VL254" s="4"/>
      <c r="VM254" s="4"/>
      <c r="VN254" s="4"/>
    </row>
    <row r="255" spans="14:586"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  <c r="IE255" s="4"/>
      <c r="IF255" s="4"/>
      <c r="IG255" s="4"/>
      <c r="IH255" s="4"/>
      <c r="II255" s="4"/>
      <c r="IJ255" s="4"/>
      <c r="IK255" s="4"/>
      <c r="IL255" s="4"/>
      <c r="IM255" s="4"/>
      <c r="IN255" s="4"/>
      <c r="IO255" s="4"/>
      <c r="IP255" s="4"/>
      <c r="IQ255" s="4"/>
      <c r="IR255" s="4"/>
      <c r="IS255" s="4"/>
      <c r="IT255" s="4"/>
      <c r="IU255" s="4"/>
      <c r="IV255" s="4"/>
      <c r="IW255" s="4"/>
      <c r="IX255" s="4"/>
      <c r="IY255" s="4"/>
      <c r="IZ255" s="4"/>
      <c r="JA255" s="4"/>
      <c r="JB255" s="4"/>
      <c r="JC255" s="4"/>
      <c r="JD255" s="4"/>
      <c r="JE255" s="4"/>
      <c r="JF255" s="4"/>
      <c r="JG255" s="4"/>
      <c r="JH255" s="4"/>
      <c r="JI255" s="4"/>
      <c r="JJ255" s="4"/>
      <c r="JK255" s="4"/>
      <c r="JL255" s="4"/>
      <c r="JM255" s="4"/>
      <c r="JN255" s="4"/>
      <c r="JO255" s="4"/>
      <c r="JP255" s="4"/>
      <c r="JQ255" s="4"/>
      <c r="JR255" s="4"/>
      <c r="JS255" s="4"/>
      <c r="JT255" s="4"/>
      <c r="JU255" s="4"/>
      <c r="JV255" s="4"/>
      <c r="JW255" s="4"/>
      <c r="JX255" s="4"/>
      <c r="JY255" s="4"/>
      <c r="JZ255" s="4"/>
      <c r="KA255" s="4"/>
      <c r="KB255" s="4"/>
      <c r="KC255" s="4"/>
      <c r="KD255" s="4"/>
      <c r="KE255" s="4"/>
      <c r="KF255" s="4"/>
      <c r="KG255" s="4"/>
      <c r="KH255" s="4"/>
      <c r="KI255" s="4"/>
      <c r="KJ255" s="4"/>
      <c r="KK255" s="4"/>
      <c r="KL255" s="4"/>
      <c r="KM255" s="4"/>
      <c r="KN255" s="4"/>
      <c r="KO255" s="4"/>
      <c r="KP255" s="4"/>
      <c r="KQ255" s="4"/>
      <c r="KR255" s="4"/>
      <c r="KS255" s="4"/>
      <c r="KT255" s="4"/>
      <c r="KU255" s="4"/>
      <c r="KV255" s="4"/>
      <c r="KW255" s="4"/>
      <c r="KX255" s="4"/>
      <c r="KY255" s="4"/>
      <c r="KZ255" s="4"/>
      <c r="LA255" s="4"/>
      <c r="LB255" s="4"/>
      <c r="LC255" s="4"/>
      <c r="LD255" s="4"/>
      <c r="LE255" s="4"/>
      <c r="LF255" s="4"/>
      <c r="LG255" s="4"/>
      <c r="LH255" s="4"/>
      <c r="LI255" s="4"/>
      <c r="LJ255" s="4"/>
      <c r="LK255" s="4"/>
      <c r="LL255" s="4"/>
      <c r="LM255" s="4"/>
      <c r="LN255" s="4"/>
      <c r="LO255" s="4"/>
      <c r="LP255" s="4"/>
      <c r="LQ255" s="4"/>
      <c r="LR255" s="4"/>
      <c r="LS255" s="4"/>
      <c r="LT255" s="4"/>
      <c r="LU255" s="4"/>
      <c r="LV255" s="4"/>
      <c r="LW255" s="4"/>
      <c r="LX255" s="4"/>
      <c r="LY255" s="4"/>
      <c r="LZ255" s="4"/>
      <c r="MA255" s="4"/>
      <c r="MB255" s="4"/>
      <c r="MC255" s="4"/>
      <c r="MD255" s="4"/>
      <c r="ME255" s="4"/>
      <c r="MF255" s="4"/>
      <c r="MG255" s="4"/>
      <c r="MH255" s="4"/>
      <c r="MI255" s="4"/>
      <c r="MJ255" s="4"/>
      <c r="MK255" s="4"/>
      <c r="ML255" s="4"/>
      <c r="MM255" s="4"/>
      <c r="MN255" s="4"/>
      <c r="MO255" s="4"/>
      <c r="MP255" s="4"/>
      <c r="MQ255" s="4"/>
      <c r="MR255" s="4"/>
      <c r="MS255" s="4"/>
      <c r="MT255" s="4"/>
      <c r="MU255" s="4"/>
      <c r="MV255" s="4"/>
      <c r="MW255" s="4"/>
      <c r="MX255" s="4"/>
      <c r="MY255" s="4"/>
      <c r="MZ255" s="4"/>
      <c r="NA255" s="4"/>
      <c r="NB255" s="4"/>
      <c r="NC255" s="4"/>
      <c r="ND255" s="4"/>
      <c r="NE255" s="4"/>
      <c r="NF255" s="4"/>
      <c r="NG255" s="4"/>
      <c r="NH255" s="4"/>
      <c r="NI255" s="4"/>
      <c r="NJ255" s="4"/>
      <c r="NK255" s="4"/>
      <c r="NL255" s="4"/>
      <c r="NM255" s="4"/>
      <c r="NN255" s="4"/>
      <c r="NO255" s="4"/>
      <c r="NP255" s="4"/>
      <c r="NQ255" s="4"/>
      <c r="NR255" s="4"/>
      <c r="NS255" s="4"/>
      <c r="NT255" s="4"/>
      <c r="NU255" s="4"/>
      <c r="NV255" s="4"/>
      <c r="NW255" s="4"/>
      <c r="NX255" s="4"/>
      <c r="NY255" s="4"/>
      <c r="NZ255" s="4"/>
      <c r="OA255" s="4"/>
      <c r="OB255" s="4"/>
      <c r="OC255" s="4"/>
      <c r="OD255" s="4"/>
      <c r="OE255" s="4"/>
      <c r="OF255" s="4"/>
      <c r="OG255" s="4"/>
      <c r="OH255" s="4"/>
      <c r="OI255" s="4"/>
      <c r="OJ255" s="4"/>
      <c r="OK255" s="4"/>
      <c r="OL255" s="4"/>
      <c r="OM255" s="4"/>
      <c r="ON255" s="4"/>
      <c r="OO255" s="4"/>
      <c r="OP255" s="4"/>
      <c r="OQ255" s="4"/>
      <c r="OR255" s="4"/>
      <c r="OS255" s="4"/>
      <c r="OT255" s="4"/>
      <c r="OU255" s="4"/>
      <c r="OV255" s="4"/>
      <c r="OW255" s="4"/>
      <c r="OX255" s="4"/>
      <c r="OY255" s="4"/>
      <c r="OZ255" s="4"/>
      <c r="PA255" s="4"/>
      <c r="PB255" s="4"/>
      <c r="PC255" s="4"/>
      <c r="PD255" s="4"/>
      <c r="PE255" s="4"/>
      <c r="PF255" s="4"/>
      <c r="PG255" s="4"/>
      <c r="PH255" s="4"/>
      <c r="PI255" s="4"/>
      <c r="PJ255" s="4"/>
      <c r="PK255" s="4"/>
      <c r="PL255" s="4"/>
      <c r="PM255" s="4"/>
      <c r="PN255" s="4"/>
      <c r="PO255" s="4"/>
      <c r="PP255" s="4"/>
      <c r="PQ255" s="4"/>
      <c r="PR255" s="4"/>
      <c r="PS255" s="4"/>
      <c r="PT255" s="4"/>
      <c r="PU255" s="4"/>
      <c r="PV255" s="4"/>
      <c r="PW255" s="4"/>
      <c r="PX255" s="4"/>
      <c r="PY255" s="4"/>
      <c r="PZ255" s="4"/>
      <c r="QA255" s="4"/>
      <c r="QB255" s="4"/>
      <c r="QC255" s="4"/>
      <c r="QD255" s="4"/>
      <c r="QE255" s="4"/>
      <c r="QF255" s="4"/>
      <c r="QG255" s="4"/>
      <c r="QH255" s="4"/>
      <c r="QI255" s="4"/>
      <c r="QJ255" s="4"/>
      <c r="QK255" s="4"/>
      <c r="QL255" s="4"/>
      <c r="QM255" s="4"/>
      <c r="QN255" s="4"/>
      <c r="QO255" s="4"/>
      <c r="QP255" s="4"/>
      <c r="QQ255" s="4"/>
      <c r="QR255" s="4"/>
      <c r="QS255" s="4"/>
      <c r="QT255" s="4"/>
      <c r="QU255" s="4"/>
      <c r="QV255" s="4"/>
      <c r="QW255" s="4"/>
      <c r="QX255" s="4"/>
      <c r="QY255" s="4"/>
      <c r="QZ255" s="4"/>
      <c r="RA255" s="4"/>
      <c r="RB255" s="4"/>
      <c r="RC255" s="4"/>
      <c r="RD255" s="4"/>
      <c r="RE255" s="4"/>
      <c r="RF255" s="4"/>
      <c r="RG255" s="4"/>
      <c r="RH255" s="4"/>
      <c r="RI255" s="4"/>
      <c r="RJ255" s="4"/>
      <c r="RK255" s="4"/>
      <c r="RL255" s="4"/>
      <c r="RM255" s="4"/>
      <c r="RN255" s="4"/>
      <c r="RO255" s="4"/>
      <c r="RP255" s="4"/>
      <c r="RQ255" s="4"/>
      <c r="RR255" s="4"/>
      <c r="RS255" s="4"/>
      <c r="RT255" s="4"/>
      <c r="RU255" s="4"/>
      <c r="RV255" s="4"/>
      <c r="RW255" s="4"/>
      <c r="RX255" s="4"/>
      <c r="RY255" s="4"/>
      <c r="RZ255" s="4"/>
      <c r="SA255" s="4"/>
      <c r="SB255" s="4"/>
      <c r="SC255" s="4"/>
      <c r="SD255" s="4"/>
      <c r="SE255" s="4"/>
      <c r="SF255" s="4"/>
      <c r="SG255" s="4"/>
      <c r="SH255" s="4"/>
      <c r="SI255" s="4"/>
      <c r="SJ255" s="4"/>
      <c r="SK255" s="4"/>
      <c r="SL255" s="4"/>
      <c r="SM255" s="4"/>
      <c r="SN255" s="4"/>
      <c r="SO255" s="4"/>
      <c r="SP255" s="4"/>
      <c r="SQ255" s="4"/>
      <c r="SR255" s="4"/>
      <c r="SS255" s="4"/>
      <c r="ST255" s="4"/>
      <c r="SU255" s="4"/>
      <c r="SV255" s="4"/>
      <c r="SW255" s="4"/>
      <c r="SX255" s="4"/>
      <c r="SY255" s="4"/>
      <c r="SZ255" s="4"/>
      <c r="TA255" s="4"/>
      <c r="TB255" s="4"/>
      <c r="TC255" s="4"/>
      <c r="TD255" s="4"/>
      <c r="TE255" s="4"/>
      <c r="TF255" s="4"/>
      <c r="TG255" s="4"/>
      <c r="TH255" s="4"/>
      <c r="TI255" s="4"/>
      <c r="TJ255" s="4"/>
      <c r="TK255" s="4"/>
      <c r="TL255" s="4"/>
      <c r="TM255" s="4"/>
      <c r="TN255" s="4"/>
      <c r="TO255" s="4"/>
      <c r="TP255" s="4"/>
      <c r="TQ255" s="4"/>
      <c r="TR255" s="4"/>
      <c r="TS255" s="4"/>
      <c r="TT255" s="4"/>
      <c r="TU255" s="4"/>
      <c r="TV255" s="4"/>
      <c r="TW255" s="4"/>
      <c r="TX255" s="4"/>
      <c r="TY255" s="4"/>
      <c r="TZ255" s="4"/>
      <c r="UA255" s="4"/>
      <c r="UB255" s="4"/>
      <c r="UC255" s="4"/>
      <c r="UD255" s="4"/>
      <c r="UE255" s="4"/>
      <c r="UF255" s="4"/>
      <c r="UG255" s="4"/>
      <c r="UH255" s="4"/>
      <c r="UI255" s="4"/>
      <c r="UJ255" s="4"/>
      <c r="UK255" s="4"/>
      <c r="UL255" s="4"/>
      <c r="UM255" s="4"/>
      <c r="UN255" s="4"/>
      <c r="UO255" s="4"/>
      <c r="UP255" s="4"/>
      <c r="UQ255" s="4"/>
      <c r="UR255" s="4"/>
      <c r="US255" s="4"/>
      <c r="UT255" s="4"/>
      <c r="UU255" s="4"/>
      <c r="UV255" s="4"/>
      <c r="UW255" s="4"/>
      <c r="UX255" s="4"/>
      <c r="UY255" s="4"/>
      <c r="UZ255" s="4"/>
      <c r="VA255" s="4"/>
      <c r="VB255" s="4"/>
      <c r="VC255" s="4"/>
      <c r="VD255" s="4"/>
      <c r="VE255" s="4"/>
      <c r="VF255" s="4"/>
      <c r="VG255" s="4"/>
      <c r="VH255" s="4"/>
      <c r="VI255" s="4"/>
      <c r="VJ255" s="4"/>
      <c r="VK255" s="4"/>
      <c r="VL255" s="4"/>
      <c r="VM255" s="4"/>
      <c r="VN255" s="4"/>
    </row>
    <row r="256" spans="14:586"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  <c r="II256" s="4"/>
      <c r="IJ256" s="4"/>
      <c r="IK256" s="4"/>
      <c r="IL256" s="4"/>
      <c r="IM256" s="4"/>
      <c r="IN256" s="4"/>
      <c r="IO256" s="4"/>
      <c r="IP256" s="4"/>
      <c r="IQ256" s="4"/>
      <c r="IR256" s="4"/>
      <c r="IS256" s="4"/>
      <c r="IT256" s="4"/>
      <c r="IU256" s="4"/>
      <c r="IV256" s="4"/>
      <c r="IW256" s="4"/>
      <c r="IX256" s="4"/>
      <c r="IY256" s="4"/>
      <c r="IZ256" s="4"/>
      <c r="JA256" s="4"/>
      <c r="JB256" s="4"/>
      <c r="JC256" s="4"/>
      <c r="JD256" s="4"/>
      <c r="JE256" s="4"/>
      <c r="JF256" s="4"/>
      <c r="JG256" s="4"/>
      <c r="JH256" s="4"/>
      <c r="JI256" s="4"/>
      <c r="JJ256" s="4"/>
      <c r="JK256" s="4"/>
      <c r="JL256" s="4"/>
      <c r="JM256" s="4"/>
      <c r="JN256" s="4"/>
      <c r="JO256" s="4"/>
      <c r="JP256" s="4"/>
      <c r="JQ256" s="4"/>
      <c r="JR256" s="4"/>
      <c r="JS256" s="4"/>
      <c r="JT256" s="4"/>
      <c r="JU256" s="4"/>
      <c r="JV256" s="4"/>
      <c r="JW256" s="4"/>
      <c r="JX256" s="4"/>
      <c r="JY256" s="4"/>
      <c r="JZ256" s="4"/>
      <c r="KA256" s="4"/>
      <c r="KB256" s="4"/>
      <c r="KC256" s="4"/>
      <c r="KD256" s="4"/>
      <c r="KE256" s="4"/>
      <c r="KF256" s="4"/>
      <c r="KG256" s="4"/>
      <c r="KH256" s="4"/>
      <c r="KI256" s="4"/>
      <c r="KJ256" s="4"/>
      <c r="KK256" s="4"/>
      <c r="KL256" s="4"/>
      <c r="KM256" s="4"/>
      <c r="KN256" s="4"/>
      <c r="KO256" s="4"/>
      <c r="KP256" s="4"/>
      <c r="KQ256" s="4"/>
      <c r="KR256" s="4"/>
      <c r="KS256" s="4"/>
      <c r="KT256" s="4"/>
      <c r="KU256" s="4"/>
      <c r="KV256" s="4"/>
      <c r="KW256" s="4"/>
      <c r="KX256" s="4"/>
      <c r="KY256" s="4"/>
      <c r="KZ256" s="4"/>
      <c r="LA256" s="4"/>
      <c r="LB256" s="4"/>
      <c r="LC256" s="4"/>
      <c r="LD256" s="4"/>
      <c r="LE256" s="4"/>
      <c r="LF256" s="4"/>
      <c r="LG256" s="4"/>
      <c r="LH256" s="4"/>
      <c r="LI256" s="4"/>
      <c r="LJ256" s="4"/>
      <c r="LK256" s="4"/>
      <c r="LL256" s="4"/>
      <c r="LM256" s="4"/>
      <c r="LN256" s="4"/>
      <c r="LO256" s="4"/>
      <c r="LP256" s="4"/>
      <c r="LQ256" s="4"/>
      <c r="LR256" s="4"/>
      <c r="LS256" s="4"/>
      <c r="LT256" s="4"/>
      <c r="LU256" s="4"/>
      <c r="LV256" s="4"/>
      <c r="LW256" s="4"/>
      <c r="LX256" s="4"/>
      <c r="LY256" s="4"/>
      <c r="LZ256" s="4"/>
      <c r="MA256" s="4"/>
      <c r="MB256" s="4"/>
      <c r="MC256" s="4"/>
      <c r="MD256" s="4"/>
      <c r="ME256" s="4"/>
      <c r="MF256" s="4"/>
      <c r="MG256" s="4"/>
      <c r="MH256" s="4"/>
      <c r="MI256" s="4"/>
      <c r="MJ256" s="4"/>
      <c r="MK256" s="4"/>
      <c r="ML256" s="4"/>
      <c r="MM256" s="4"/>
      <c r="MN256" s="4"/>
      <c r="MO256" s="4"/>
      <c r="MP256" s="4"/>
      <c r="MQ256" s="4"/>
      <c r="MR256" s="4"/>
      <c r="MS256" s="4"/>
      <c r="MT256" s="4"/>
      <c r="MU256" s="4"/>
      <c r="MV256" s="4"/>
      <c r="MW256" s="4"/>
      <c r="MX256" s="4"/>
      <c r="MY256" s="4"/>
      <c r="MZ256" s="4"/>
      <c r="NA256" s="4"/>
      <c r="NB256" s="4"/>
      <c r="NC256" s="4"/>
      <c r="ND256" s="4"/>
      <c r="NE256" s="4"/>
      <c r="NF256" s="4"/>
      <c r="NG256" s="4"/>
      <c r="NH256" s="4"/>
      <c r="NI256" s="4"/>
      <c r="NJ256" s="4"/>
      <c r="NK256" s="4"/>
      <c r="NL256" s="4"/>
      <c r="NM256" s="4"/>
      <c r="NN256" s="4"/>
      <c r="NO256" s="4"/>
      <c r="NP256" s="4"/>
      <c r="NQ256" s="4"/>
      <c r="NR256" s="4"/>
      <c r="NS256" s="4"/>
      <c r="NT256" s="4"/>
      <c r="NU256" s="4"/>
      <c r="NV256" s="4"/>
      <c r="NW256" s="4"/>
      <c r="NX256" s="4"/>
      <c r="NY256" s="4"/>
      <c r="NZ256" s="4"/>
      <c r="OA256" s="4"/>
      <c r="OB256" s="4"/>
      <c r="OC256" s="4"/>
      <c r="OD256" s="4"/>
      <c r="OE256" s="4"/>
      <c r="OF256" s="4"/>
      <c r="OG256" s="4"/>
      <c r="OH256" s="4"/>
      <c r="OI256" s="4"/>
      <c r="OJ256" s="4"/>
      <c r="OK256" s="4"/>
      <c r="OL256" s="4"/>
      <c r="OM256" s="4"/>
      <c r="ON256" s="4"/>
      <c r="OO256" s="4"/>
      <c r="OP256" s="4"/>
      <c r="OQ256" s="4"/>
      <c r="OR256" s="4"/>
      <c r="OS256" s="4"/>
      <c r="OT256" s="4"/>
      <c r="OU256" s="4"/>
      <c r="OV256" s="4"/>
      <c r="OW256" s="4"/>
      <c r="OX256" s="4"/>
      <c r="OY256" s="4"/>
      <c r="OZ256" s="4"/>
      <c r="PA256" s="4"/>
      <c r="PB256" s="4"/>
      <c r="PC256" s="4"/>
      <c r="PD256" s="4"/>
      <c r="PE256" s="4"/>
      <c r="PF256" s="4"/>
      <c r="PG256" s="4"/>
      <c r="PH256" s="4"/>
      <c r="PI256" s="4"/>
      <c r="PJ256" s="4"/>
      <c r="PK256" s="4"/>
      <c r="PL256" s="4"/>
      <c r="PM256" s="4"/>
      <c r="PN256" s="4"/>
      <c r="PO256" s="4"/>
      <c r="PP256" s="4"/>
      <c r="PQ256" s="4"/>
      <c r="PR256" s="4"/>
      <c r="PS256" s="4"/>
      <c r="PT256" s="4"/>
      <c r="PU256" s="4"/>
      <c r="PV256" s="4"/>
      <c r="PW256" s="4"/>
      <c r="PX256" s="4"/>
      <c r="PY256" s="4"/>
      <c r="PZ256" s="4"/>
      <c r="QA256" s="4"/>
      <c r="QB256" s="4"/>
      <c r="QC256" s="4"/>
      <c r="QD256" s="4"/>
      <c r="QE256" s="4"/>
      <c r="QF256" s="4"/>
      <c r="QG256" s="4"/>
      <c r="QH256" s="4"/>
      <c r="QI256" s="4"/>
      <c r="QJ256" s="4"/>
      <c r="QK256" s="4"/>
      <c r="QL256" s="4"/>
      <c r="QM256" s="4"/>
      <c r="QN256" s="4"/>
      <c r="QO256" s="4"/>
      <c r="QP256" s="4"/>
      <c r="QQ256" s="4"/>
      <c r="QR256" s="4"/>
      <c r="QS256" s="4"/>
      <c r="QT256" s="4"/>
      <c r="QU256" s="4"/>
      <c r="QV256" s="4"/>
      <c r="QW256" s="4"/>
      <c r="QX256" s="4"/>
      <c r="QY256" s="4"/>
      <c r="QZ256" s="4"/>
      <c r="RA256" s="4"/>
      <c r="RB256" s="4"/>
      <c r="RC256" s="4"/>
      <c r="RD256" s="4"/>
      <c r="RE256" s="4"/>
      <c r="RF256" s="4"/>
      <c r="RG256" s="4"/>
      <c r="RH256" s="4"/>
      <c r="RI256" s="4"/>
      <c r="RJ256" s="4"/>
      <c r="RK256" s="4"/>
      <c r="RL256" s="4"/>
      <c r="RM256" s="4"/>
      <c r="RN256" s="4"/>
      <c r="RO256" s="4"/>
      <c r="RP256" s="4"/>
      <c r="RQ256" s="4"/>
      <c r="RR256" s="4"/>
      <c r="RS256" s="4"/>
      <c r="RT256" s="4"/>
      <c r="RU256" s="4"/>
      <c r="RV256" s="4"/>
      <c r="RW256" s="4"/>
      <c r="RX256" s="4"/>
      <c r="RY256" s="4"/>
      <c r="RZ256" s="4"/>
      <c r="SA256" s="4"/>
      <c r="SB256" s="4"/>
      <c r="SC256" s="4"/>
      <c r="SD256" s="4"/>
      <c r="SE256" s="4"/>
      <c r="SF256" s="4"/>
      <c r="SG256" s="4"/>
      <c r="SH256" s="4"/>
      <c r="SI256" s="4"/>
      <c r="SJ256" s="4"/>
      <c r="SK256" s="4"/>
      <c r="SL256" s="4"/>
      <c r="SM256" s="4"/>
      <c r="SN256" s="4"/>
      <c r="SO256" s="4"/>
      <c r="SP256" s="4"/>
      <c r="SQ256" s="4"/>
      <c r="SR256" s="4"/>
      <c r="SS256" s="4"/>
      <c r="ST256" s="4"/>
      <c r="SU256" s="4"/>
      <c r="SV256" s="4"/>
      <c r="SW256" s="4"/>
      <c r="SX256" s="4"/>
      <c r="SY256" s="4"/>
      <c r="SZ256" s="4"/>
      <c r="TA256" s="4"/>
      <c r="TB256" s="4"/>
      <c r="TC256" s="4"/>
      <c r="TD256" s="4"/>
      <c r="TE256" s="4"/>
      <c r="TF256" s="4"/>
      <c r="TG256" s="4"/>
      <c r="TH256" s="4"/>
      <c r="TI256" s="4"/>
      <c r="TJ256" s="4"/>
      <c r="TK256" s="4"/>
      <c r="TL256" s="4"/>
      <c r="TM256" s="4"/>
      <c r="TN256" s="4"/>
      <c r="TO256" s="4"/>
      <c r="TP256" s="4"/>
      <c r="TQ256" s="4"/>
      <c r="TR256" s="4"/>
      <c r="TS256" s="4"/>
      <c r="TT256" s="4"/>
      <c r="TU256" s="4"/>
      <c r="TV256" s="4"/>
      <c r="TW256" s="4"/>
      <c r="TX256" s="4"/>
      <c r="TY256" s="4"/>
      <c r="TZ256" s="4"/>
      <c r="UA256" s="4"/>
      <c r="UB256" s="4"/>
      <c r="UC256" s="4"/>
      <c r="UD256" s="4"/>
      <c r="UE256" s="4"/>
      <c r="UF256" s="4"/>
      <c r="UG256" s="4"/>
      <c r="UH256" s="4"/>
      <c r="UI256" s="4"/>
      <c r="UJ256" s="4"/>
      <c r="UK256" s="4"/>
      <c r="UL256" s="4"/>
      <c r="UM256" s="4"/>
      <c r="UN256" s="4"/>
      <c r="UO256" s="4"/>
      <c r="UP256" s="4"/>
      <c r="UQ256" s="4"/>
      <c r="UR256" s="4"/>
      <c r="US256" s="4"/>
      <c r="UT256" s="4"/>
      <c r="UU256" s="4"/>
      <c r="UV256" s="4"/>
      <c r="UW256" s="4"/>
      <c r="UX256" s="4"/>
      <c r="UY256" s="4"/>
      <c r="UZ256" s="4"/>
      <c r="VA256" s="4"/>
      <c r="VB256" s="4"/>
      <c r="VC256" s="4"/>
      <c r="VD256" s="4"/>
      <c r="VE256" s="4"/>
      <c r="VF256" s="4"/>
      <c r="VG256" s="4"/>
      <c r="VH256" s="4"/>
      <c r="VI256" s="4"/>
      <c r="VJ256" s="4"/>
      <c r="VK256" s="4"/>
      <c r="VL256" s="4"/>
      <c r="VM256" s="4"/>
      <c r="VN256" s="4"/>
    </row>
    <row r="257" spans="14:586"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  <c r="HW257" s="4"/>
      <c r="HX257" s="4"/>
      <c r="HY257" s="4"/>
      <c r="HZ257" s="4"/>
      <c r="IA257" s="4"/>
      <c r="IB257" s="4"/>
      <c r="IC257" s="4"/>
      <c r="ID257" s="4"/>
      <c r="IE257" s="4"/>
      <c r="IF257" s="4"/>
      <c r="IG257" s="4"/>
      <c r="IH257" s="4"/>
      <c r="II257" s="4"/>
      <c r="IJ257" s="4"/>
      <c r="IK257" s="4"/>
      <c r="IL257" s="4"/>
      <c r="IM257" s="4"/>
      <c r="IN257" s="4"/>
      <c r="IO257" s="4"/>
      <c r="IP257" s="4"/>
      <c r="IQ257" s="4"/>
      <c r="IR257" s="4"/>
      <c r="IS257" s="4"/>
      <c r="IT257" s="4"/>
      <c r="IU257" s="4"/>
      <c r="IV257" s="4"/>
      <c r="IW257" s="4"/>
      <c r="IX257" s="4"/>
      <c r="IY257" s="4"/>
      <c r="IZ257" s="4"/>
      <c r="JA257" s="4"/>
      <c r="JB257" s="4"/>
      <c r="JC257" s="4"/>
      <c r="JD257" s="4"/>
      <c r="JE257" s="4"/>
      <c r="JF257" s="4"/>
      <c r="JG257" s="4"/>
      <c r="JH257" s="4"/>
      <c r="JI257" s="4"/>
      <c r="JJ257" s="4"/>
      <c r="JK257" s="4"/>
      <c r="JL257" s="4"/>
      <c r="JM257" s="4"/>
      <c r="JN257" s="4"/>
      <c r="JO257" s="4"/>
      <c r="JP257" s="4"/>
      <c r="JQ257" s="4"/>
      <c r="JR257" s="4"/>
      <c r="JS257" s="4"/>
      <c r="JT257" s="4"/>
      <c r="JU257" s="4"/>
      <c r="JV257" s="4"/>
      <c r="JW257" s="4"/>
      <c r="JX257" s="4"/>
      <c r="JY257" s="4"/>
      <c r="JZ257" s="4"/>
      <c r="KA257" s="4"/>
      <c r="KB257" s="4"/>
      <c r="KC257" s="4"/>
      <c r="KD257" s="4"/>
      <c r="KE257" s="4"/>
      <c r="KF257" s="4"/>
      <c r="KG257" s="4"/>
      <c r="KH257" s="4"/>
      <c r="KI257" s="4"/>
      <c r="KJ257" s="4"/>
      <c r="KK257" s="4"/>
      <c r="KL257" s="4"/>
      <c r="KM257" s="4"/>
      <c r="KN257" s="4"/>
      <c r="KO257" s="4"/>
      <c r="KP257" s="4"/>
      <c r="KQ257" s="4"/>
      <c r="KR257" s="4"/>
      <c r="KS257" s="4"/>
      <c r="KT257" s="4"/>
      <c r="KU257" s="4"/>
      <c r="KV257" s="4"/>
      <c r="KW257" s="4"/>
      <c r="KX257" s="4"/>
      <c r="KY257" s="4"/>
      <c r="KZ257" s="4"/>
      <c r="LA257" s="4"/>
      <c r="LB257" s="4"/>
      <c r="LC257" s="4"/>
      <c r="LD257" s="4"/>
      <c r="LE257" s="4"/>
      <c r="LF257" s="4"/>
      <c r="LG257" s="4"/>
      <c r="LH257" s="4"/>
      <c r="LI257" s="4"/>
      <c r="LJ257" s="4"/>
      <c r="LK257" s="4"/>
      <c r="LL257" s="4"/>
      <c r="LM257" s="4"/>
      <c r="LN257" s="4"/>
      <c r="LO257" s="4"/>
      <c r="LP257" s="4"/>
      <c r="LQ257" s="4"/>
      <c r="LR257" s="4"/>
      <c r="LS257" s="4"/>
      <c r="LT257" s="4"/>
      <c r="LU257" s="4"/>
      <c r="LV257" s="4"/>
      <c r="LW257" s="4"/>
      <c r="LX257" s="4"/>
      <c r="LY257" s="4"/>
      <c r="LZ257" s="4"/>
      <c r="MA257" s="4"/>
      <c r="MB257" s="4"/>
      <c r="MC257" s="4"/>
      <c r="MD257" s="4"/>
      <c r="ME257" s="4"/>
      <c r="MF257" s="4"/>
      <c r="MG257" s="4"/>
      <c r="MH257" s="4"/>
      <c r="MI257" s="4"/>
      <c r="MJ257" s="4"/>
      <c r="MK257" s="4"/>
      <c r="ML257" s="4"/>
      <c r="MM257" s="4"/>
      <c r="MN257" s="4"/>
      <c r="MO257" s="4"/>
      <c r="MP257" s="4"/>
      <c r="MQ257" s="4"/>
      <c r="MR257" s="4"/>
      <c r="MS257" s="4"/>
      <c r="MT257" s="4"/>
      <c r="MU257" s="4"/>
      <c r="MV257" s="4"/>
      <c r="MW257" s="4"/>
      <c r="MX257" s="4"/>
      <c r="MY257" s="4"/>
      <c r="MZ257" s="4"/>
      <c r="NA257" s="4"/>
      <c r="NB257" s="4"/>
      <c r="NC257" s="4"/>
      <c r="ND257" s="4"/>
      <c r="NE257" s="4"/>
      <c r="NF257" s="4"/>
      <c r="NG257" s="4"/>
      <c r="NH257" s="4"/>
      <c r="NI257" s="4"/>
      <c r="NJ257" s="4"/>
      <c r="NK257" s="4"/>
      <c r="NL257" s="4"/>
      <c r="NM257" s="4"/>
      <c r="NN257" s="4"/>
      <c r="NO257" s="4"/>
      <c r="NP257" s="4"/>
      <c r="NQ257" s="4"/>
      <c r="NR257" s="4"/>
      <c r="NS257" s="4"/>
      <c r="NT257" s="4"/>
      <c r="NU257" s="4"/>
      <c r="NV257" s="4"/>
      <c r="NW257" s="4"/>
      <c r="NX257" s="4"/>
      <c r="NY257" s="4"/>
      <c r="NZ257" s="4"/>
      <c r="OA257" s="4"/>
      <c r="OB257" s="4"/>
      <c r="OC257" s="4"/>
      <c r="OD257" s="4"/>
      <c r="OE257" s="4"/>
      <c r="OF257" s="4"/>
      <c r="OG257" s="4"/>
      <c r="OH257" s="4"/>
      <c r="OI257" s="4"/>
      <c r="OJ257" s="4"/>
      <c r="OK257" s="4"/>
      <c r="OL257" s="4"/>
      <c r="OM257" s="4"/>
      <c r="ON257" s="4"/>
      <c r="OO257" s="4"/>
      <c r="OP257" s="4"/>
      <c r="OQ257" s="4"/>
      <c r="OR257" s="4"/>
      <c r="OS257" s="4"/>
      <c r="OT257" s="4"/>
      <c r="OU257" s="4"/>
      <c r="OV257" s="4"/>
      <c r="OW257" s="4"/>
      <c r="OX257" s="4"/>
      <c r="OY257" s="4"/>
      <c r="OZ257" s="4"/>
      <c r="PA257" s="4"/>
      <c r="PB257" s="4"/>
      <c r="PC257" s="4"/>
      <c r="PD257" s="4"/>
      <c r="PE257" s="4"/>
      <c r="PF257" s="4"/>
      <c r="PG257" s="4"/>
      <c r="PH257" s="4"/>
      <c r="PI257" s="4"/>
      <c r="PJ257" s="4"/>
      <c r="PK257" s="4"/>
      <c r="PL257" s="4"/>
      <c r="PM257" s="4"/>
      <c r="PN257" s="4"/>
      <c r="PO257" s="4"/>
      <c r="PP257" s="4"/>
      <c r="PQ257" s="4"/>
      <c r="PR257" s="4"/>
      <c r="PS257" s="4"/>
      <c r="PT257" s="4"/>
      <c r="PU257" s="4"/>
      <c r="PV257" s="4"/>
      <c r="PW257" s="4"/>
      <c r="PX257" s="4"/>
      <c r="PY257" s="4"/>
      <c r="PZ257" s="4"/>
      <c r="QA257" s="4"/>
      <c r="QB257" s="4"/>
      <c r="QC257" s="4"/>
      <c r="QD257" s="4"/>
      <c r="QE257" s="4"/>
      <c r="QF257" s="4"/>
      <c r="QG257" s="4"/>
      <c r="QH257" s="4"/>
      <c r="QI257" s="4"/>
      <c r="QJ257" s="4"/>
      <c r="QK257" s="4"/>
      <c r="QL257" s="4"/>
      <c r="QM257" s="4"/>
      <c r="QN257" s="4"/>
      <c r="QO257" s="4"/>
      <c r="QP257" s="4"/>
      <c r="QQ257" s="4"/>
      <c r="QR257" s="4"/>
      <c r="QS257" s="4"/>
      <c r="QT257" s="4"/>
      <c r="QU257" s="4"/>
      <c r="QV257" s="4"/>
      <c r="QW257" s="4"/>
      <c r="QX257" s="4"/>
      <c r="QY257" s="4"/>
      <c r="QZ257" s="4"/>
      <c r="RA257" s="4"/>
      <c r="RB257" s="4"/>
      <c r="RC257" s="4"/>
      <c r="RD257" s="4"/>
      <c r="RE257" s="4"/>
      <c r="RF257" s="4"/>
      <c r="RG257" s="4"/>
      <c r="RH257" s="4"/>
      <c r="RI257" s="4"/>
      <c r="RJ257" s="4"/>
      <c r="RK257" s="4"/>
      <c r="RL257" s="4"/>
      <c r="RM257" s="4"/>
      <c r="RN257" s="4"/>
      <c r="RO257" s="4"/>
      <c r="RP257" s="4"/>
      <c r="RQ257" s="4"/>
      <c r="RR257" s="4"/>
      <c r="RS257" s="4"/>
      <c r="RT257" s="4"/>
      <c r="RU257" s="4"/>
      <c r="RV257" s="4"/>
      <c r="RW257" s="4"/>
      <c r="RX257" s="4"/>
      <c r="RY257" s="4"/>
      <c r="RZ257" s="4"/>
      <c r="SA257" s="4"/>
      <c r="SB257" s="4"/>
      <c r="SC257" s="4"/>
      <c r="SD257" s="4"/>
      <c r="SE257" s="4"/>
      <c r="SF257" s="4"/>
      <c r="SG257" s="4"/>
      <c r="SH257" s="4"/>
      <c r="SI257" s="4"/>
      <c r="SJ257" s="4"/>
      <c r="SK257" s="4"/>
      <c r="SL257" s="4"/>
      <c r="SM257" s="4"/>
      <c r="SN257" s="4"/>
      <c r="SO257" s="4"/>
      <c r="SP257" s="4"/>
      <c r="SQ257" s="4"/>
      <c r="SR257" s="4"/>
      <c r="SS257" s="4"/>
      <c r="ST257" s="4"/>
      <c r="SU257" s="4"/>
      <c r="SV257" s="4"/>
      <c r="SW257" s="4"/>
      <c r="SX257" s="4"/>
      <c r="SY257" s="4"/>
      <c r="SZ257" s="4"/>
      <c r="TA257" s="4"/>
      <c r="TB257" s="4"/>
      <c r="TC257" s="4"/>
      <c r="TD257" s="4"/>
      <c r="TE257" s="4"/>
      <c r="TF257" s="4"/>
      <c r="TG257" s="4"/>
      <c r="TH257" s="4"/>
      <c r="TI257" s="4"/>
      <c r="TJ257" s="4"/>
      <c r="TK257" s="4"/>
      <c r="TL257" s="4"/>
      <c r="TM257" s="4"/>
      <c r="TN257" s="4"/>
      <c r="TO257" s="4"/>
      <c r="TP257" s="4"/>
      <c r="TQ257" s="4"/>
      <c r="TR257" s="4"/>
      <c r="TS257" s="4"/>
      <c r="TT257" s="4"/>
      <c r="TU257" s="4"/>
      <c r="TV257" s="4"/>
      <c r="TW257" s="4"/>
      <c r="TX257" s="4"/>
      <c r="TY257" s="4"/>
      <c r="TZ257" s="4"/>
      <c r="UA257" s="4"/>
      <c r="UB257" s="4"/>
      <c r="UC257" s="4"/>
      <c r="UD257" s="4"/>
      <c r="UE257" s="4"/>
      <c r="UF257" s="4"/>
      <c r="UG257" s="4"/>
      <c r="UH257" s="4"/>
      <c r="UI257" s="4"/>
      <c r="UJ257" s="4"/>
      <c r="UK257" s="4"/>
      <c r="UL257" s="4"/>
      <c r="UM257" s="4"/>
      <c r="UN257" s="4"/>
      <c r="UO257" s="4"/>
      <c r="UP257" s="4"/>
      <c r="UQ257" s="4"/>
      <c r="UR257" s="4"/>
      <c r="US257" s="4"/>
      <c r="UT257" s="4"/>
      <c r="UU257" s="4"/>
      <c r="UV257" s="4"/>
      <c r="UW257" s="4"/>
      <c r="UX257" s="4"/>
      <c r="UY257" s="4"/>
      <c r="UZ257" s="4"/>
      <c r="VA257" s="4"/>
      <c r="VB257" s="4"/>
      <c r="VC257" s="4"/>
      <c r="VD257" s="4"/>
      <c r="VE257" s="4"/>
      <c r="VF257" s="4"/>
      <c r="VG257" s="4"/>
      <c r="VH257" s="4"/>
      <c r="VI257" s="4"/>
      <c r="VJ257" s="4"/>
      <c r="VK257" s="4"/>
      <c r="VL257" s="4"/>
      <c r="VM257" s="4"/>
      <c r="VN257" s="4"/>
    </row>
    <row r="258" spans="14:586"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  <c r="HW258" s="4"/>
      <c r="HX258" s="4"/>
      <c r="HY258" s="4"/>
      <c r="HZ258" s="4"/>
      <c r="IA258" s="4"/>
      <c r="IB258" s="4"/>
      <c r="IC258" s="4"/>
      <c r="ID258" s="4"/>
      <c r="IE258" s="4"/>
      <c r="IF258" s="4"/>
      <c r="IG258" s="4"/>
      <c r="IH258" s="4"/>
      <c r="II258" s="4"/>
      <c r="IJ258" s="4"/>
      <c r="IK258" s="4"/>
      <c r="IL258" s="4"/>
      <c r="IM258" s="4"/>
      <c r="IN258" s="4"/>
      <c r="IO258" s="4"/>
      <c r="IP258" s="4"/>
      <c r="IQ258" s="4"/>
      <c r="IR258" s="4"/>
      <c r="IS258" s="4"/>
      <c r="IT258" s="4"/>
      <c r="IU258" s="4"/>
      <c r="IV258" s="4"/>
      <c r="IW258" s="4"/>
      <c r="IX258" s="4"/>
      <c r="IY258" s="4"/>
      <c r="IZ258" s="4"/>
      <c r="JA258" s="4"/>
      <c r="JB258" s="4"/>
      <c r="JC258" s="4"/>
      <c r="JD258" s="4"/>
      <c r="JE258" s="4"/>
      <c r="JF258" s="4"/>
      <c r="JG258" s="4"/>
      <c r="JH258" s="4"/>
      <c r="JI258" s="4"/>
      <c r="JJ258" s="4"/>
      <c r="JK258" s="4"/>
      <c r="JL258" s="4"/>
      <c r="JM258" s="4"/>
      <c r="JN258" s="4"/>
      <c r="JO258" s="4"/>
      <c r="JP258" s="4"/>
      <c r="JQ258" s="4"/>
      <c r="JR258" s="4"/>
      <c r="JS258" s="4"/>
      <c r="JT258" s="4"/>
      <c r="JU258" s="4"/>
      <c r="JV258" s="4"/>
      <c r="JW258" s="4"/>
      <c r="JX258" s="4"/>
      <c r="JY258" s="4"/>
      <c r="JZ258" s="4"/>
      <c r="KA258" s="4"/>
      <c r="KB258" s="4"/>
      <c r="KC258" s="4"/>
      <c r="KD258" s="4"/>
      <c r="KE258" s="4"/>
      <c r="KF258" s="4"/>
      <c r="KG258" s="4"/>
      <c r="KH258" s="4"/>
      <c r="KI258" s="4"/>
      <c r="KJ258" s="4"/>
      <c r="KK258" s="4"/>
      <c r="KL258" s="4"/>
      <c r="KM258" s="4"/>
      <c r="KN258" s="4"/>
      <c r="KO258" s="4"/>
      <c r="KP258" s="4"/>
      <c r="KQ258" s="4"/>
      <c r="KR258" s="4"/>
      <c r="KS258" s="4"/>
      <c r="KT258" s="4"/>
      <c r="KU258" s="4"/>
      <c r="KV258" s="4"/>
      <c r="KW258" s="4"/>
      <c r="KX258" s="4"/>
      <c r="KY258" s="4"/>
      <c r="KZ258" s="4"/>
      <c r="LA258" s="4"/>
      <c r="LB258" s="4"/>
      <c r="LC258" s="4"/>
      <c r="LD258" s="4"/>
      <c r="LE258" s="4"/>
      <c r="LF258" s="4"/>
      <c r="LG258" s="4"/>
      <c r="LH258" s="4"/>
      <c r="LI258" s="4"/>
      <c r="LJ258" s="4"/>
      <c r="LK258" s="4"/>
      <c r="LL258" s="4"/>
      <c r="LM258" s="4"/>
      <c r="LN258" s="4"/>
      <c r="LO258" s="4"/>
      <c r="LP258" s="4"/>
      <c r="LQ258" s="4"/>
      <c r="LR258" s="4"/>
      <c r="LS258" s="4"/>
      <c r="LT258" s="4"/>
      <c r="LU258" s="4"/>
      <c r="LV258" s="4"/>
      <c r="LW258" s="4"/>
      <c r="LX258" s="4"/>
      <c r="LY258" s="4"/>
      <c r="LZ258" s="4"/>
      <c r="MA258" s="4"/>
      <c r="MB258" s="4"/>
      <c r="MC258" s="4"/>
      <c r="MD258" s="4"/>
      <c r="ME258" s="4"/>
      <c r="MF258" s="4"/>
      <c r="MG258" s="4"/>
      <c r="MH258" s="4"/>
      <c r="MI258" s="4"/>
      <c r="MJ258" s="4"/>
      <c r="MK258" s="4"/>
      <c r="ML258" s="4"/>
      <c r="MM258" s="4"/>
      <c r="MN258" s="4"/>
      <c r="MO258" s="4"/>
      <c r="MP258" s="4"/>
      <c r="MQ258" s="4"/>
      <c r="MR258" s="4"/>
      <c r="MS258" s="4"/>
      <c r="MT258" s="4"/>
      <c r="MU258" s="4"/>
      <c r="MV258" s="4"/>
      <c r="MW258" s="4"/>
      <c r="MX258" s="4"/>
      <c r="MY258" s="4"/>
      <c r="MZ258" s="4"/>
      <c r="NA258" s="4"/>
      <c r="NB258" s="4"/>
      <c r="NC258" s="4"/>
      <c r="ND258" s="4"/>
      <c r="NE258" s="4"/>
      <c r="NF258" s="4"/>
      <c r="NG258" s="4"/>
      <c r="NH258" s="4"/>
      <c r="NI258" s="4"/>
      <c r="NJ258" s="4"/>
      <c r="NK258" s="4"/>
      <c r="NL258" s="4"/>
      <c r="NM258" s="4"/>
      <c r="NN258" s="4"/>
      <c r="NO258" s="4"/>
      <c r="NP258" s="4"/>
      <c r="NQ258" s="4"/>
      <c r="NR258" s="4"/>
      <c r="NS258" s="4"/>
      <c r="NT258" s="4"/>
      <c r="NU258" s="4"/>
      <c r="NV258" s="4"/>
      <c r="NW258" s="4"/>
      <c r="NX258" s="4"/>
      <c r="NY258" s="4"/>
      <c r="NZ258" s="4"/>
      <c r="OA258" s="4"/>
      <c r="OB258" s="4"/>
      <c r="OC258" s="4"/>
      <c r="OD258" s="4"/>
      <c r="OE258" s="4"/>
      <c r="OF258" s="4"/>
      <c r="OG258" s="4"/>
      <c r="OH258" s="4"/>
      <c r="OI258" s="4"/>
      <c r="OJ258" s="4"/>
      <c r="OK258" s="4"/>
      <c r="OL258" s="4"/>
      <c r="OM258" s="4"/>
      <c r="ON258" s="4"/>
      <c r="OO258" s="4"/>
      <c r="OP258" s="4"/>
      <c r="OQ258" s="4"/>
      <c r="OR258" s="4"/>
      <c r="OS258" s="4"/>
      <c r="OT258" s="4"/>
      <c r="OU258" s="4"/>
      <c r="OV258" s="4"/>
      <c r="OW258" s="4"/>
      <c r="OX258" s="4"/>
      <c r="OY258" s="4"/>
      <c r="OZ258" s="4"/>
      <c r="PA258" s="4"/>
      <c r="PB258" s="4"/>
      <c r="PC258" s="4"/>
      <c r="PD258" s="4"/>
      <c r="PE258" s="4"/>
      <c r="PF258" s="4"/>
      <c r="PG258" s="4"/>
      <c r="PH258" s="4"/>
      <c r="PI258" s="4"/>
      <c r="PJ258" s="4"/>
      <c r="PK258" s="4"/>
      <c r="PL258" s="4"/>
      <c r="PM258" s="4"/>
      <c r="PN258" s="4"/>
      <c r="PO258" s="4"/>
      <c r="PP258" s="4"/>
      <c r="PQ258" s="4"/>
      <c r="PR258" s="4"/>
      <c r="PS258" s="4"/>
      <c r="PT258" s="4"/>
      <c r="PU258" s="4"/>
      <c r="PV258" s="4"/>
      <c r="PW258" s="4"/>
      <c r="PX258" s="4"/>
      <c r="PY258" s="4"/>
      <c r="PZ258" s="4"/>
      <c r="QA258" s="4"/>
      <c r="QB258" s="4"/>
      <c r="QC258" s="4"/>
      <c r="QD258" s="4"/>
      <c r="QE258" s="4"/>
      <c r="QF258" s="4"/>
      <c r="QG258" s="4"/>
      <c r="QH258" s="4"/>
      <c r="QI258" s="4"/>
      <c r="QJ258" s="4"/>
      <c r="QK258" s="4"/>
      <c r="QL258" s="4"/>
      <c r="QM258" s="4"/>
      <c r="QN258" s="4"/>
      <c r="QO258" s="4"/>
      <c r="QP258" s="4"/>
      <c r="QQ258" s="4"/>
      <c r="QR258" s="4"/>
      <c r="QS258" s="4"/>
      <c r="QT258" s="4"/>
      <c r="QU258" s="4"/>
      <c r="QV258" s="4"/>
      <c r="QW258" s="4"/>
      <c r="QX258" s="4"/>
      <c r="QY258" s="4"/>
      <c r="QZ258" s="4"/>
      <c r="RA258" s="4"/>
      <c r="RB258" s="4"/>
      <c r="RC258" s="4"/>
      <c r="RD258" s="4"/>
      <c r="RE258" s="4"/>
      <c r="RF258" s="4"/>
      <c r="RG258" s="4"/>
      <c r="RH258" s="4"/>
      <c r="RI258" s="4"/>
      <c r="RJ258" s="4"/>
      <c r="RK258" s="4"/>
      <c r="RL258" s="4"/>
      <c r="RM258" s="4"/>
      <c r="RN258" s="4"/>
      <c r="RO258" s="4"/>
      <c r="RP258" s="4"/>
      <c r="RQ258" s="4"/>
      <c r="RR258" s="4"/>
      <c r="RS258" s="4"/>
      <c r="RT258" s="4"/>
      <c r="RU258" s="4"/>
      <c r="RV258" s="4"/>
      <c r="RW258" s="4"/>
      <c r="RX258" s="4"/>
      <c r="RY258" s="4"/>
      <c r="RZ258" s="4"/>
      <c r="SA258" s="4"/>
      <c r="SB258" s="4"/>
      <c r="SC258" s="4"/>
      <c r="SD258" s="4"/>
      <c r="SE258" s="4"/>
      <c r="SF258" s="4"/>
      <c r="SG258" s="4"/>
      <c r="SH258" s="4"/>
      <c r="SI258" s="4"/>
      <c r="SJ258" s="4"/>
      <c r="SK258" s="4"/>
      <c r="SL258" s="4"/>
      <c r="SM258" s="4"/>
      <c r="SN258" s="4"/>
      <c r="SO258" s="4"/>
      <c r="SP258" s="4"/>
      <c r="SQ258" s="4"/>
      <c r="SR258" s="4"/>
      <c r="SS258" s="4"/>
      <c r="ST258" s="4"/>
      <c r="SU258" s="4"/>
      <c r="SV258" s="4"/>
      <c r="SW258" s="4"/>
      <c r="SX258" s="4"/>
      <c r="SY258" s="4"/>
      <c r="SZ258" s="4"/>
      <c r="TA258" s="4"/>
      <c r="TB258" s="4"/>
      <c r="TC258" s="4"/>
      <c r="TD258" s="4"/>
      <c r="TE258" s="4"/>
      <c r="TF258" s="4"/>
      <c r="TG258" s="4"/>
      <c r="TH258" s="4"/>
      <c r="TI258" s="4"/>
      <c r="TJ258" s="4"/>
      <c r="TK258" s="4"/>
      <c r="TL258" s="4"/>
      <c r="TM258" s="4"/>
      <c r="TN258" s="4"/>
      <c r="TO258" s="4"/>
      <c r="TP258" s="4"/>
      <c r="TQ258" s="4"/>
      <c r="TR258" s="4"/>
      <c r="TS258" s="4"/>
      <c r="TT258" s="4"/>
      <c r="TU258" s="4"/>
      <c r="TV258" s="4"/>
      <c r="TW258" s="4"/>
      <c r="TX258" s="4"/>
      <c r="TY258" s="4"/>
      <c r="TZ258" s="4"/>
      <c r="UA258" s="4"/>
      <c r="UB258" s="4"/>
      <c r="UC258" s="4"/>
      <c r="UD258" s="4"/>
      <c r="UE258" s="4"/>
      <c r="UF258" s="4"/>
      <c r="UG258" s="4"/>
      <c r="UH258" s="4"/>
      <c r="UI258" s="4"/>
      <c r="UJ258" s="4"/>
      <c r="UK258" s="4"/>
      <c r="UL258" s="4"/>
      <c r="UM258" s="4"/>
      <c r="UN258" s="4"/>
      <c r="UO258" s="4"/>
      <c r="UP258" s="4"/>
      <c r="UQ258" s="4"/>
      <c r="UR258" s="4"/>
      <c r="US258" s="4"/>
      <c r="UT258" s="4"/>
      <c r="UU258" s="4"/>
      <c r="UV258" s="4"/>
      <c r="UW258" s="4"/>
      <c r="UX258" s="4"/>
      <c r="UY258" s="4"/>
      <c r="UZ258" s="4"/>
      <c r="VA258" s="4"/>
      <c r="VB258" s="4"/>
      <c r="VC258" s="4"/>
      <c r="VD258" s="4"/>
      <c r="VE258" s="4"/>
      <c r="VF258" s="4"/>
      <c r="VG258" s="4"/>
      <c r="VH258" s="4"/>
      <c r="VI258" s="4"/>
      <c r="VJ258" s="4"/>
      <c r="VK258" s="4"/>
      <c r="VL258" s="4"/>
      <c r="VM258" s="4"/>
      <c r="VN258" s="4"/>
    </row>
    <row r="259" spans="14:586"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  <c r="IE259" s="4"/>
      <c r="IF259" s="4"/>
      <c r="IG259" s="4"/>
      <c r="IH259" s="4"/>
      <c r="II259" s="4"/>
      <c r="IJ259" s="4"/>
      <c r="IK259" s="4"/>
      <c r="IL259" s="4"/>
      <c r="IM259" s="4"/>
      <c r="IN259" s="4"/>
      <c r="IO259" s="4"/>
      <c r="IP259" s="4"/>
      <c r="IQ259" s="4"/>
      <c r="IR259" s="4"/>
      <c r="IS259" s="4"/>
      <c r="IT259" s="4"/>
      <c r="IU259" s="4"/>
      <c r="IV259" s="4"/>
      <c r="IW259" s="4"/>
      <c r="IX259" s="4"/>
      <c r="IY259" s="4"/>
      <c r="IZ259" s="4"/>
      <c r="JA259" s="4"/>
      <c r="JB259" s="4"/>
      <c r="JC259" s="4"/>
      <c r="JD259" s="4"/>
      <c r="JE259" s="4"/>
      <c r="JF259" s="4"/>
      <c r="JG259" s="4"/>
      <c r="JH259" s="4"/>
      <c r="JI259" s="4"/>
      <c r="JJ259" s="4"/>
      <c r="JK259" s="4"/>
      <c r="JL259" s="4"/>
      <c r="JM259" s="4"/>
      <c r="JN259" s="4"/>
      <c r="JO259" s="4"/>
      <c r="JP259" s="4"/>
      <c r="JQ259" s="4"/>
      <c r="JR259" s="4"/>
      <c r="JS259" s="4"/>
      <c r="JT259" s="4"/>
      <c r="JU259" s="4"/>
      <c r="JV259" s="4"/>
      <c r="JW259" s="4"/>
      <c r="JX259" s="4"/>
      <c r="JY259" s="4"/>
      <c r="JZ259" s="4"/>
      <c r="KA259" s="4"/>
      <c r="KB259" s="4"/>
      <c r="KC259" s="4"/>
      <c r="KD259" s="4"/>
      <c r="KE259" s="4"/>
      <c r="KF259" s="4"/>
      <c r="KG259" s="4"/>
      <c r="KH259" s="4"/>
      <c r="KI259" s="4"/>
      <c r="KJ259" s="4"/>
      <c r="KK259" s="4"/>
      <c r="KL259" s="4"/>
      <c r="KM259" s="4"/>
      <c r="KN259" s="4"/>
      <c r="KO259" s="4"/>
      <c r="KP259" s="4"/>
      <c r="KQ259" s="4"/>
      <c r="KR259" s="4"/>
      <c r="KS259" s="4"/>
      <c r="KT259" s="4"/>
      <c r="KU259" s="4"/>
      <c r="KV259" s="4"/>
      <c r="KW259" s="4"/>
      <c r="KX259" s="4"/>
      <c r="KY259" s="4"/>
      <c r="KZ259" s="4"/>
      <c r="LA259" s="4"/>
      <c r="LB259" s="4"/>
      <c r="LC259" s="4"/>
      <c r="LD259" s="4"/>
      <c r="LE259" s="4"/>
      <c r="LF259" s="4"/>
      <c r="LG259" s="4"/>
      <c r="LH259" s="4"/>
      <c r="LI259" s="4"/>
      <c r="LJ259" s="4"/>
      <c r="LK259" s="4"/>
      <c r="LL259" s="4"/>
      <c r="LM259" s="4"/>
      <c r="LN259" s="4"/>
      <c r="LO259" s="4"/>
      <c r="LP259" s="4"/>
      <c r="LQ259" s="4"/>
      <c r="LR259" s="4"/>
      <c r="LS259" s="4"/>
      <c r="LT259" s="4"/>
      <c r="LU259" s="4"/>
      <c r="LV259" s="4"/>
      <c r="LW259" s="4"/>
      <c r="LX259" s="4"/>
      <c r="LY259" s="4"/>
      <c r="LZ259" s="4"/>
      <c r="MA259" s="4"/>
      <c r="MB259" s="4"/>
      <c r="MC259" s="4"/>
      <c r="MD259" s="4"/>
      <c r="ME259" s="4"/>
      <c r="MF259" s="4"/>
      <c r="MG259" s="4"/>
      <c r="MH259" s="4"/>
      <c r="MI259" s="4"/>
      <c r="MJ259" s="4"/>
      <c r="MK259" s="4"/>
      <c r="ML259" s="4"/>
      <c r="MM259" s="4"/>
      <c r="MN259" s="4"/>
      <c r="MO259" s="4"/>
      <c r="MP259" s="4"/>
      <c r="MQ259" s="4"/>
      <c r="MR259" s="4"/>
      <c r="MS259" s="4"/>
      <c r="MT259" s="4"/>
      <c r="MU259" s="4"/>
      <c r="MV259" s="4"/>
      <c r="MW259" s="4"/>
      <c r="MX259" s="4"/>
      <c r="MY259" s="4"/>
      <c r="MZ259" s="4"/>
      <c r="NA259" s="4"/>
      <c r="NB259" s="4"/>
      <c r="NC259" s="4"/>
      <c r="ND259" s="4"/>
      <c r="NE259" s="4"/>
      <c r="NF259" s="4"/>
      <c r="NG259" s="4"/>
      <c r="NH259" s="4"/>
      <c r="NI259" s="4"/>
      <c r="NJ259" s="4"/>
      <c r="NK259" s="4"/>
      <c r="NL259" s="4"/>
      <c r="NM259" s="4"/>
      <c r="NN259" s="4"/>
      <c r="NO259" s="4"/>
      <c r="NP259" s="4"/>
      <c r="NQ259" s="4"/>
      <c r="NR259" s="4"/>
      <c r="NS259" s="4"/>
      <c r="NT259" s="4"/>
      <c r="NU259" s="4"/>
      <c r="NV259" s="4"/>
      <c r="NW259" s="4"/>
      <c r="NX259" s="4"/>
      <c r="NY259" s="4"/>
      <c r="NZ259" s="4"/>
      <c r="OA259" s="4"/>
      <c r="OB259" s="4"/>
      <c r="OC259" s="4"/>
      <c r="OD259" s="4"/>
      <c r="OE259" s="4"/>
      <c r="OF259" s="4"/>
      <c r="OG259" s="4"/>
      <c r="OH259" s="4"/>
      <c r="OI259" s="4"/>
      <c r="OJ259" s="4"/>
      <c r="OK259" s="4"/>
      <c r="OL259" s="4"/>
      <c r="OM259" s="4"/>
      <c r="ON259" s="4"/>
      <c r="OO259" s="4"/>
      <c r="OP259" s="4"/>
      <c r="OQ259" s="4"/>
      <c r="OR259" s="4"/>
      <c r="OS259" s="4"/>
      <c r="OT259" s="4"/>
      <c r="OU259" s="4"/>
      <c r="OV259" s="4"/>
      <c r="OW259" s="4"/>
      <c r="OX259" s="4"/>
      <c r="OY259" s="4"/>
      <c r="OZ259" s="4"/>
      <c r="PA259" s="4"/>
      <c r="PB259" s="4"/>
      <c r="PC259" s="4"/>
      <c r="PD259" s="4"/>
      <c r="PE259" s="4"/>
      <c r="PF259" s="4"/>
      <c r="PG259" s="4"/>
      <c r="PH259" s="4"/>
      <c r="PI259" s="4"/>
      <c r="PJ259" s="4"/>
      <c r="PK259" s="4"/>
      <c r="PL259" s="4"/>
      <c r="PM259" s="4"/>
      <c r="PN259" s="4"/>
      <c r="PO259" s="4"/>
      <c r="PP259" s="4"/>
      <c r="PQ259" s="4"/>
      <c r="PR259" s="4"/>
      <c r="PS259" s="4"/>
      <c r="PT259" s="4"/>
      <c r="PU259" s="4"/>
      <c r="PV259" s="4"/>
      <c r="PW259" s="4"/>
      <c r="PX259" s="4"/>
      <c r="PY259" s="4"/>
      <c r="PZ259" s="4"/>
      <c r="QA259" s="4"/>
      <c r="QB259" s="4"/>
      <c r="QC259" s="4"/>
      <c r="QD259" s="4"/>
      <c r="QE259" s="4"/>
      <c r="QF259" s="4"/>
      <c r="QG259" s="4"/>
      <c r="QH259" s="4"/>
      <c r="QI259" s="4"/>
      <c r="QJ259" s="4"/>
      <c r="QK259" s="4"/>
      <c r="QL259" s="4"/>
      <c r="QM259" s="4"/>
      <c r="QN259" s="4"/>
      <c r="QO259" s="4"/>
      <c r="QP259" s="4"/>
      <c r="QQ259" s="4"/>
      <c r="QR259" s="4"/>
      <c r="QS259" s="4"/>
      <c r="QT259" s="4"/>
      <c r="QU259" s="4"/>
      <c r="QV259" s="4"/>
      <c r="QW259" s="4"/>
      <c r="QX259" s="4"/>
      <c r="QY259" s="4"/>
      <c r="QZ259" s="4"/>
      <c r="RA259" s="4"/>
      <c r="RB259" s="4"/>
      <c r="RC259" s="4"/>
      <c r="RD259" s="4"/>
      <c r="RE259" s="4"/>
      <c r="RF259" s="4"/>
      <c r="RG259" s="4"/>
      <c r="RH259" s="4"/>
      <c r="RI259" s="4"/>
      <c r="RJ259" s="4"/>
      <c r="RK259" s="4"/>
      <c r="RL259" s="4"/>
      <c r="RM259" s="4"/>
      <c r="RN259" s="4"/>
      <c r="RO259" s="4"/>
      <c r="RP259" s="4"/>
      <c r="RQ259" s="4"/>
      <c r="RR259" s="4"/>
      <c r="RS259" s="4"/>
      <c r="RT259" s="4"/>
      <c r="RU259" s="4"/>
      <c r="RV259" s="4"/>
      <c r="RW259" s="4"/>
      <c r="RX259" s="4"/>
      <c r="RY259" s="4"/>
      <c r="RZ259" s="4"/>
      <c r="SA259" s="4"/>
      <c r="SB259" s="4"/>
      <c r="SC259" s="4"/>
      <c r="SD259" s="4"/>
      <c r="SE259" s="4"/>
      <c r="SF259" s="4"/>
      <c r="SG259" s="4"/>
      <c r="SH259" s="4"/>
      <c r="SI259" s="4"/>
      <c r="SJ259" s="4"/>
      <c r="SK259" s="4"/>
      <c r="SL259" s="4"/>
      <c r="SM259" s="4"/>
      <c r="SN259" s="4"/>
      <c r="SO259" s="4"/>
      <c r="SP259" s="4"/>
      <c r="SQ259" s="4"/>
      <c r="SR259" s="4"/>
      <c r="SS259" s="4"/>
      <c r="ST259" s="4"/>
      <c r="SU259" s="4"/>
      <c r="SV259" s="4"/>
      <c r="SW259" s="4"/>
      <c r="SX259" s="4"/>
      <c r="SY259" s="4"/>
      <c r="SZ259" s="4"/>
      <c r="TA259" s="4"/>
      <c r="TB259" s="4"/>
      <c r="TC259" s="4"/>
      <c r="TD259" s="4"/>
      <c r="TE259" s="4"/>
      <c r="TF259" s="4"/>
      <c r="TG259" s="4"/>
      <c r="TH259" s="4"/>
      <c r="TI259" s="4"/>
      <c r="TJ259" s="4"/>
      <c r="TK259" s="4"/>
      <c r="TL259" s="4"/>
      <c r="TM259" s="4"/>
      <c r="TN259" s="4"/>
      <c r="TO259" s="4"/>
      <c r="TP259" s="4"/>
      <c r="TQ259" s="4"/>
      <c r="TR259" s="4"/>
      <c r="TS259" s="4"/>
      <c r="TT259" s="4"/>
      <c r="TU259" s="4"/>
      <c r="TV259" s="4"/>
      <c r="TW259" s="4"/>
      <c r="TX259" s="4"/>
      <c r="TY259" s="4"/>
      <c r="TZ259" s="4"/>
      <c r="UA259" s="4"/>
      <c r="UB259" s="4"/>
      <c r="UC259" s="4"/>
      <c r="UD259" s="4"/>
      <c r="UE259" s="4"/>
      <c r="UF259" s="4"/>
      <c r="UG259" s="4"/>
      <c r="UH259" s="4"/>
      <c r="UI259" s="4"/>
      <c r="UJ259" s="4"/>
      <c r="UK259" s="4"/>
      <c r="UL259" s="4"/>
      <c r="UM259" s="4"/>
      <c r="UN259" s="4"/>
      <c r="UO259" s="4"/>
      <c r="UP259" s="4"/>
      <c r="UQ259" s="4"/>
      <c r="UR259" s="4"/>
      <c r="US259" s="4"/>
      <c r="UT259" s="4"/>
      <c r="UU259" s="4"/>
      <c r="UV259" s="4"/>
      <c r="UW259" s="4"/>
      <c r="UX259" s="4"/>
      <c r="UY259" s="4"/>
      <c r="UZ259" s="4"/>
      <c r="VA259" s="4"/>
      <c r="VB259" s="4"/>
      <c r="VC259" s="4"/>
      <c r="VD259" s="4"/>
      <c r="VE259" s="4"/>
      <c r="VF259" s="4"/>
      <c r="VG259" s="4"/>
      <c r="VH259" s="4"/>
      <c r="VI259" s="4"/>
      <c r="VJ259" s="4"/>
      <c r="VK259" s="4"/>
      <c r="VL259" s="4"/>
      <c r="VM259" s="4"/>
      <c r="VN259" s="4"/>
    </row>
    <row r="260" spans="14:586"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  <c r="II260" s="4"/>
      <c r="IJ260" s="4"/>
      <c r="IK260" s="4"/>
      <c r="IL260" s="4"/>
      <c r="IM260" s="4"/>
      <c r="IN260" s="4"/>
      <c r="IO260" s="4"/>
      <c r="IP260" s="4"/>
      <c r="IQ260" s="4"/>
      <c r="IR260" s="4"/>
      <c r="IS260" s="4"/>
      <c r="IT260" s="4"/>
      <c r="IU260" s="4"/>
      <c r="IV260" s="4"/>
      <c r="IW260" s="4"/>
      <c r="IX260" s="4"/>
      <c r="IY260" s="4"/>
      <c r="IZ260" s="4"/>
      <c r="JA260" s="4"/>
      <c r="JB260" s="4"/>
      <c r="JC260" s="4"/>
      <c r="JD260" s="4"/>
      <c r="JE260" s="4"/>
      <c r="JF260" s="4"/>
      <c r="JG260" s="4"/>
      <c r="JH260" s="4"/>
      <c r="JI260" s="4"/>
      <c r="JJ260" s="4"/>
      <c r="JK260" s="4"/>
      <c r="JL260" s="4"/>
      <c r="JM260" s="4"/>
      <c r="JN260" s="4"/>
      <c r="JO260" s="4"/>
      <c r="JP260" s="4"/>
      <c r="JQ260" s="4"/>
      <c r="JR260" s="4"/>
      <c r="JS260" s="4"/>
      <c r="JT260" s="4"/>
      <c r="JU260" s="4"/>
      <c r="JV260" s="4"/>
      <c r="JW260" s="4"/>
      <c r="JX260" s="4"/>
      <c r="JY260" s="4"/>
      <c r="JZ260" s="4"/>
      <c r="KA260" s="4"/>
      <c r="KB260" s="4"/>
      <c r="KC260" s="4"/>
      <c r="KD260" s="4"/>
      <c r="KE260" s="4"/>
      <c r="KF260" s="4"/>
      <c r="KG260" s="4"/>
      <c r="KH260" s="4"/>
      <c r="KI260" s="4"/>
      <c r="KJ260" s="4"/>
      <c r="KK260" s="4"/>
      <c r="KL260" s="4"/>
      <c r="KM260" s="4"/>
      <c r="KN260" s="4"/>
      <c r="KO260" s="4"/>
      <c r="KP260" s="4"/>
      <c r="KQ260" s="4"/>
      <c r="KR260" s="4"/>
      <c r="KS260" s="4"/>
      <c r="KT260" s="4"/>
      <c r="KU260" s="4"/>
      <c r="KV260" s="4"/>
      <c r="KW260" s="4"/>
      <c r="KX260" s="4"/>
      <c r="KY260" s="4"/>
      <c r="KZ260" s="4"/>
      <c r="LA260" s="4"/>
      <c r="LB260" s="4"/>
      <c r="LC260" s="4"/>
      <c r="LD260" s="4"/>
      <c r="LE260" s="4"/>
      <c r="LF260" s="4"/>
      <c r="LG260" s="4"/>
      <c r="LH260" s="4"/>
      <c r="LI260" s="4"/>
      <c r="LJ260" s="4"/>
      <c r="LK260" s="4"/>
      <c r="LL260" s="4"/>
      <c r="LM260" s="4"/>
      <c r="LN260" s="4"/>
      <c r="LO260" s="4"/>
      <c r="LP260" s="4"/>
      <c r="LQ260" s="4"/>
      <c r="LR260" s="4"/>
      <c r="LS260" s="4"/>
      <c r="LT260" s="4"/>
      <c r="LU260" s="4"/>
      <c r="LV260" s="4"/>
      <c r="LW260" s="4"/>
      <c r="LX260" s="4"/>
      <c r="LY260" s="4"/>
      <c r="LZ260" s="4"/>
      <c r="MA260" s="4"/>
      <c r="MB260" s="4"/>
      <c r="MC260" s="4"/>
      <c r="MD260" s="4"/>
      <c r="ME260" s="4"/>
      <c r="MF260" s="4"/>
      <c r="MG260" s="4"/>
      <c r="MH260" s="4"/>
      <c r="MI260" s="4"/>
      <c r="MJ260" s="4"/>
      <c r="MK260" s="4"/>
      <c r="ML260" s="4"/>
      <c r="MM260" s="4"/>
      <c r="MN260" s="4"/>
      <c r="MO260" s="4"/>
      <c r="MP260" s="4"/>
      <c r="MQ260" s="4"/>
      <c r="MR260" s="4"/>
      <c r="MS260" s="4"/>
      <c r="MT260" s="4"/>
      <c r="MU260" s="4"/>
      <c r="MV260" s="4"/>
      <c r="MW260" s="4"/>
      <c r="MX260" s="4"/>
      <c r="MY260" s="4"/>
      <c r="MZ260" s="4"/>
      <c r="NA260" s="4"/>
      <c r="NB260" s="4"/>
      <c r="NC260" s="4"/>
      <c r="ND260" s="4"/>
      <c r="NE260" s="4"/>
      <c r="NF260" s="4"/>
      <c r="NG260" s="4"/>
      <c r="NH260" s="4"/>
      <c r="NI260" s="4"/>
      <c r="NJ260" s="4"/>
      <c r="NK260" s="4"/>
      <c r="NL260" s="4"/>
      <c r="NM260" s="4"/>
      <c r="NN260" s="4"/>
      <c r="NO260" s="4"/>
      <c r="NP260" s="4"/>
      <c r="NQ260" s="4"/>
      <c r="NR260" s="4"/>
      <c r="NS260" s="4"/>
      <c r="NT260" s="4"/>
      <c r="NU260" s="4"/>
      <c r="NV260" s="4"/>
      <c r="NW260" s="4"/>
      <c r="NX260" s="4"/>
      <c r="NY260" s="4"/>
      <c r="NZ260" s="4"/>
      <c r="OA260" s="4"/>
      <c r="OB260" s="4"/>
      <c r="OC260" s="4"/>
      <c r="OD260" s="4"/>
      <c r="OE260" s="4"/>
      <c r="OF260" s="4"/>
      <c r="OG260" s="4"/>
      <c r="OH260" s="4"/>
      <c r="OI260" s="4"/>
      <c r="OJ260" s="4"/>
      <c r="OK260" s="4"/>
      <c r="OL260" s="4"/>
      <c r="OM260" s="4"/>
      <c r="ON260" s="4"/>
      <c r="OO260" s="4"/>
      <c r="OP260" s="4"/>
      <c r="OQ260" s="4"/>
      <c r="OR260" s="4"/>
      <c r="OS260" s="4"/>
      <c r="OT260" s="4"/>
      <c r="OU260" s="4"/>
      <c r="OV260" s="4"/>
      <c r="OW260" s="4"/>
      <c r="OX260" s="4"/>
      <c r="OY260" s="4"/>
      <c r="OZ260" s="4"/>
      <c r="PA260" s="4"/>
      <c r="PB260" s="4"/>
      <c r="PC260" s="4"/>
      <c r="PD260" s="4"/>
      <c r="PE260" s="4"/>
      <c r="PF260" s="4"/>
      <c r="PG260" s="4"/>
      <c r="PH260" s="4"/>
      <c r="PI260" s="4"/>
      <c r="PJ260" s="4"/>
      <c r="PK260" s="4"/>
      <c r="PL260" s="4"/>
      <c r="PM260" s="4"/>
      <c r="PN260" s="4"/>
      <c r="PO260" s="4"/>
      <c r="PP260" s="4"/>
      <c r="PQ260" s="4"/>
      <c r="PR260" s="4"/>
      <c r="PS260" s="4"/>
      <c r="PT260" s="4"/>
      <c r="PU260" s="4"/>
      <c r="PV260" s="4"/>
      <c r="PW260" s="4"/>
      <c r="PX260" s="4"/>
      <c r="PY260" s="4"/>
      <c r="PZ260" s="4"/>
      <c r="QA260" s="4"/>
      <c r="QB260" s="4"/>
      <c r="QC260" s="4"/>
      <c r="QD260" s="4"/>
      <c r="QE260" s="4"/>
      <c r="QF260" s="4"/>
      <c r="QG260" s="4"/>
      <c r="QH260" s="4"/>
      <c r="QI260" s="4"/>
      <c r="QJ260" s="4"/>
      <c r="QK260" s="4"/>
      <c r="QL260" s="4"/>
      <c r="QM260" s="4"/>
      <c r="QN260" s="4"/>
      <c r="QO260" s="4"/>
      <c r="QP260" s="4"/>
      <c r="QQ260" s="4"/>
      <c r="QR260" s="4"/>
      <c r="QS260" s="4"/>
      <c r="QT260" s="4"/>
      <c r="QU260" s="4"/>
      <c r="QV260" s="4"/>
      <c r="QW260" s="4"/>
      <c r="QX260" s="4"/>
      <c r="QY260" s="4"/>
      <c r="QZ260" s="4"/>
      <c r="RA260" s="4"/>
      <c r="RB260" s="4"/>
      <c r="RC260" s="4"/>
      <c r="RD260" s="4"/>
      <c r="RE260" s="4"/>
      <c r="RF260" s="4"/>
      <c r="RG260" s="4"/>
      <c r="RH260" s="4"/>
      <c r="RI260" s="4"/>
      <c r="RJ260" s="4"/>
      <c r="RK260" s="4"/>
      <c r="RL260" s="4"/>
      <c r="RM260" s="4"/>
      <c r="RN260" s="4"/>
      <c r="RO260" s="4"/>
      <c r="RP260" s="4"/>
      <c r="RQ260" s="4"/>
      <c r="RR260" s="4"/>
      <c r="RS260" s="4"/>
      <c r="RT260" s="4"/>
      <c r="RU260" s="4"/>
      <c r="RV260" s="4"/>
      <c r="RW260" s="4"/>
      <c r="RX260" s="4"/>
      <c r="RY260" s="4"/>
      <c r="RZ260" s="4"/>
      <c r="SA260" s="4"/>
      <c r="SB260" s="4"/>
      <c r="SC260" s="4"/>
      <c r="SD260" s="4"/>
      <c r="SE260" s="4"/>
      <c r="SF260" s="4"/>
      <c r="SG260" s="4"/>
      <c r="SH260" s="4"/>
      <c r="SI260" s="4"/>
      <c r="SJ260" s="4"/>
      <c r="SK260" s="4"/>
      <c r="SL260" s="4"/>
      <c r="SM260" s="4"/>
      <c r="SN260" s="4"/>
      <c r="SO260" s="4"/>
      <c r="SP260" s="4"/>
      <c r="SQ260" s="4"/>
      <c r="SR260" s="4"/>
      <c r="SS260" s="4"/>
      <c r="ST260" s="4"/>
      <c r="SU260" s="4"/>
      <c r="SV260" s="4"/>
      <c r="SW260" s="4"/>
      <c r="SX260" s="4"/>
      <c r="SY260" s="4"/>
      <c r="SZ260" s="4"/>
      <c r="TA260" s="4"/>
      <c r="TB260" s="4"/>
      <c r="TC260" s="4"/>
      <c r="TD260" s="4"/>
      <c r="TE260" s="4"/>
      <c r="TF260" s="4"/>
      <c r="TG260" s="4"/>
      <c r="TH260" s="4"/>
      <c r="TI260" s="4"/>
      <c r="TJ260" s="4"/>
      <c r="TK260" s="4"/>
      <c r="TL260" s="4"/>
      <c r="TM260" s="4"/>
      <c r="TN260" s="4"/>
      <c r="TO260" s="4"/>
      <c r="TP260" s="4"/>
      <c r="TQ260" s="4"/>
      <c r="TR260" s="4"/>
      <c r="TS260" s="4"/>
      <c r="TT260" s="4"/>
      <c r="TU260" s="4"/>
      <c r="TV260" s="4"/>
      <c r="TW260" s="4"/>
      <c r="TX260" s="4"/>
      <c r="TY260" s="4"/>
      <c r="TZ260" s="4"/>
      <c r="UA260" s="4"/>
      <c r="UB260" s="4"/>
      <c r="UC260" s="4"/>
      <c r="UD260" s="4"/>
      <c r="UE260" s="4"/>
      <c r="UF260" s="4"/>
      <c r="UG260" s="4"/>
      <c r="UH260" s="4"/>
      <c r="UI260" s="4"/>
      <c r="UJ260" s="4"/>
      <c r="UK260" s="4"/>
      <c r="UL260" s="4"/>
      <c r="UM260" s="4"/>
      <c r="UN260" s="4"/>
      <c r="UO260" s="4"/>
      <c r="UP260" s="4"/>
      <c r="UQ260" s="4"/>
      <c r="UR260" s="4"/>
      <c r="US260" s="4"/>
      <c r="UT260" s="4"/>
      <c r="UU260" s="4"/>
      <c r="UV260" s="4"/>
      <c r="UW260" s="4"/>
      <c r="UX260" s="4"/>
      <c r="UY260" s="4"/>
      <c r="UZ260" s="4"/>
      <c r="VA260" s="4"/>
      <c r="VB260" s="4"/>
      <c r="VC260" s="4"/>
      <c r="VD260" s="4"/>
      <c r="VE260" s="4"/>
      <c r="VF260" s="4"/>
      <c r="VG260" s="4"/>
      <c r="VH260" s="4"/>
      <c r="VI260" s="4"/>
      <c r="VJ260" s="4"/>
      <c r="VK260" s="4"/>
      <c r="VL260" s="4"/>
      <c r="VM260" s="4"/>
      <c r="VN260" s="4"/>
    </row>
    <row r="261" spans="14:586"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  <c r="HW261" s="4"/>
      <c r="HX261" s="4"/>
      <c r="HY261" s="4"/>
      <c r="HZ261" s="4"/>
      <c r="IA261" s="4"/>
      <c r="IB261" s="4"/>
      <c r="IC261" s="4"/>
      <c r="ID261" s="4"/>
      <c r="IE261" s="4"/>
      <c r="IF261" s="4"/>
      <c r="IG261" s="4"/>
      <c r="IH261" s="4"/>
      <c r="II261" s="4"/>
      <c r="IJ261" s="4"/>
      <c r="IK261" s="4"/>
      <c r="IL261" s="4"/>
      <c r="IM261" s="4"/>
      <c r="IN261" s="4"/>
      <c r="IO261" s="4"/>
      <c r="IP261" s="4"/>
      <c r="IQ261" s="4"/>
      <c r="IR261" s="4"/>
      <c r="IS261" s="4"/>
      <c r="IT261" s="4"/>
      <c r="IU261" s="4"/>
      <c r="IV261" s="4"/>
      <c r="IW261" s="4"/>
      <c r="IX261" s="4"/>
      <c r="IY261" s="4"/>
      <c r="IZ261" s="4"/>
      <c r="JA261" s="4"/>
      <c r="JB261" s="4"/>
      <c r="JC261" s="4"/>
      <c r="JD261" s="4"/>
      <c r="JE261" s="4"/>
      <c r="JF261" s="4"/>
      <c r="JG261" s="4"/>
      <c r="JH261" s="4"/>
      <c r="JI261" s="4"/>
      <c r="JJ261" s="4"/>
      <c r="JK261" s="4"/>
      <c r="JL261" s="4"/>
      <c r="JM261" s="4"/>
      <c r="JN261" s="4"/>
      <c r="JO261" s="4"/>
      <c r="JP261" s="4"/>
      <c r="JQ261" s="4"/>
      <c r="JR261" s="4"/>
      <c r="JS261" s="4"/>
      <c r="JT261" s="4"/>
      <c r="JU261" s="4"/>
      <c r="JV261" s="4"/>
      <c r="JW261" s="4"/>
      <c r="JX261" s="4"/>
      <c r="JY261" s="4"/>
      <c r="JZ261" s="4"/>
      <c r="KA261" s="4"/>
      <c r="KB261" s="4"/>
      <c r="KC261" s="4"/>
      <c r="KD261" s="4"/>
      <c r="KE261" s="4"/>
      <c r="KF261" s="4"/>
      <c r="KG261" s="4"/>
      <c r="KH261" s="4"/>
      <c r="KI261" s="4"/>
      <c r="KJ261" s="4"/>
      <c r="KK261" s="4"/>
      <c r="KL261" s="4"/>
      <c r="KM261" s="4"/>
      <c r="KN261" s="4"/>
      <c r="KO261" s="4"/>
      <c r="KP261" s="4"/>
      <c r="KQ261" s="4"/>
      <c r="KR261" s="4"/>
      <c r="KS261" s="4"/>
      <c r="KT261" s="4"/>
      <c r="KU261" s="4"/>
      <c r="KV261" s="4"/>
      <c r="KW261" s="4"/>
      <c r="KX261" s="4"/>
      <c r="KY261" s="4"/>
      <c r="KZ261" s="4"/>
      <c r="LA261" s="4"/>
      <c r="LB261" s="4"/>
      <c r="LC261" s="4"/>
      <c r="LD261" s="4"/>
      <c r="LE261" s="4"/>
      <c r="LF261" s="4"/>
      <c r="LG261" s="4"/>
      <c r="LH261" s="4"/>
      <c r="LI261" s="4"/>
      <c r="LJ261" s="4"/>
      <c r="LK261" s="4"/>
      <c r="LL261" s="4"/>
      <c r="LM261" s="4"/>
      <c r="LN261" s="4"/>
      <c r="LO261" s="4"/>
      <c r="LP261" s="4"/>
      <c r="LQ261" s="4"/>
      <c r="LR261" s="4"/>
      <c r="LS261" s="4"/>
      <c r="LT261" s="4"/>
      <c r="LU261" s="4"/>
      <c r="LV261" s="4"/>
      <c r="LW261" s="4"/>
      <c r="LX261" s="4"/>
      <c r="LY261" s="4"/>
      <c r="LZ261" s="4"/>
      <c r="MA261" s="4"/>
      <c r="MB261" s="4"/>
      <c r="MC261" s="4"/>
      <c r="MD261" s="4"/>
      <c r="ME261" s="4"/>
      <c r="MF261" s="4"/>
      <c r="MG261" s="4"/>
      <c r="MH261" s="4"/>
      <c r="MI261" s="4"/>
      <c r="MJ261" s="4"/>
      <c r="MK261" s="4"/>
      <c r="ML261" s="4"/>
      <c r="MM261" s="4"/>
      <c r="MN261" s="4"/>
      <c r="MO261" s="4"/>
      <c r="MP261" s="4"/>
      <c r="MQ261" s="4"/>
      <c r="MR261" s="4"/>
      <c r="MS261" s="4"/>
      <c r="MT261" s="4"/>
      <c r="MU261" s="4"/>
      <c r="MV261" s="4"/>
      <c r="MW261" s="4"/>
      <c r="MX261" s="4"/>
      <c r="MY261" s="4"/>
      <c r="MZ261" s="4"/>
      <c r="NA261" s="4"/>
      <c r="NB261" s="4"/>
      <c r="NC261" s="4"/>
      <c r="ND261" s="4"/>
      <c r="NE261" s="4"/>
      <c r="NF261" s="4"/>
      <c r="NG261" s="4"/>
      <c r="NH261" s="4"/>
      <c r="NI261" s="4"/>
      <c r="NJ261" s="4"/>
      <c r="NK261" s="4"/>
      <c r="NL261" s="4"/>
      <c r="NM261" s="4"/>
      <c r="NN261" s="4"/>
      <c r="NO261" s="4"/>
      <c r="NP261" s="4"/>
      <c r="NQ261" s="4"/>
      <c r="NR261" s="4"/>
      <c r="NS261" s="4"/>
      <c r="NT261" s="4"/>
      <c r="NU261" s="4"/>
      <c r="NV261" s="4"/>
      <c r="NW261" s="4"/>
      <c r="NX261" s="4"/>
      <c r="NY261" s="4"/>
      <c r="NZ261" s="4"/>
      <c r="OA261" s="4"/>
      <c r="OB261" s="4"/>
      <c r="OC261" s="4"/>
      <c r="OD261" s="4"/>
      <c r="OE261" s="4"/>
      <c r="OF261" s="4"/>
      <c r="OG261" s="4"/>
      <c r="OH261" s="4"/>
      <c r="OI261" s="4"/>
      <c r="OJ261" s="4"/>
      <c r="OK261" s="4"/>
      <c r="OL261" s="4"/>
      <c r="OM261" s="4"/>
      <c r="ON261" s="4"/>
      <c r="OO261" s="4"/>
      <c r="OP261" s="4"/>
      <c r="OQ261" s="4"/>
      <c r="OR261" s="4"/>
      <c r="OS261" s="4"/>
      <c r="OT261" s="4"/>
      <c r="OU261" s="4"/>
      <c r="OV261" s="4"/>
      <c r="OW261" s="4"/>
      <c r="OX261" s="4"/>
      <c r="OY261" s="4"/>
      <c r="OZ261" s="4"/>
      <c r="PA261" s="4"/>
      <c r="PB261" s="4"/>
      <c r="PC261" s="4"/>
      <c r="PD261" s="4"/>
      <c r="PE261" s="4"/>
      <c r="PF261" s="4"/>
      <c r="PG261" s="4"/>
      <c r="PH261" s="4"/>
      <c r="PI261" s="4"/>
      <c r="PJ261" s="4"/>
      <c r="PK261" s="4"/>
      <c r="PL261" s="4"/>
      <c r="PM261" s="4"/>
      <c r="PN261" s="4"/>
      <c r="PO261" s="4"/>
      <c r="PP261" s="4"/>
      <c r="PQ261" s="4"/>
      <c r="PR261" s="4"/>
      <c r="PS261" s="4"/>
      <c r="PT261" s="4"/>
      <c r="PU261" s="4"/>
      <c r="PV261" s="4"/>
      <c r="PW261" s="4"/>
      <c r="PX261" s="4"/>
      <c r="PY261" s="4"/>
      <c r="PZ261" s="4"/>
      <c r="QA261" s="4"/>
      <c r="QB261" s="4"/>
      <c r="QC261" s="4"/>
      <c r="QD261" s="4"/>
      <c r="QE261" s="4"/>
      <c r="QF261" s="4"/>
      <c r="QG261" s="4"/>
      <c r="QH261" s="4"/>
      <c r="QI261" s="4"/>
      <c r="QJ261" s="4"/>
      <c r="QK261" s="4"/>
      <c r="QL261" s="4"/>
      <c r="QM261" s="4"/>
      <c r="QN261" s="4"/>
      <c r="QO261" s="4"/>
      <c r="QP261" s="4"/>
      <c r="QQ261" s="4"/>
      <c r="QR261" s="4"/>
      <c r="QS261" s="4"/>
      <c r="QT261" s="4"/>
      <c r="QU261" s="4"/>
      <c r="QV261" s="4"/>
      <c r="QW261" s="4"/>
      <c r="QX261" s="4"/>
      <c r="QY261" s="4"/>
      <c r="QZ261" s="4"/>
      <c r="RA261" s="4"/>
      <c r="RB261" s="4"/>
      <c r="RC261" s="4"/>
      <c r="RD261" s="4"/>
      <c r="RE261" s="4"/>
      <c r="RF261" s="4"/>
      <c r="RG261" s="4"/>
      <c r="RH261" s="4"/>
      <c r="RI261" s="4"/>
      <c r="RJ261" s="4"/>
      <c r="RK261" s="4"/>
      <c r="RL261" s="4"/>
      <c r="RM261" s="4"/>
      <c r="RN261" s="4"/>
      <c r="RO261" s="4"/>
      <c r="RP261" s="4"/>
      <c r="RQ261" s="4"/>
      <c r="RR261" s="4"/>
      <c r="RS261" s="4"/>
      <c r="RT261" s="4"/>
      <c r="RU261" s="4"/>
      <c r="RV261" s="4"/>
      <c r="RW261" s="4"/>
      <c r="RX261" s="4"/>
      <c r="RY261" s="4"/>
      <c r="RZ261" s="4"/>
      <c r="SA261" s="4"/>
      <c r="SB261" s="4"/>
      <c r="SC261" s="4"/>
      <c r="SD261" s="4"/>
      <c r="SE261" s="4"/>
      <c r="SF261" s="4"/>
      <c r="SG261" s="4"/>
      <c r="SH261" s="4"/>
      <c r="SI261" s="4"/>
      <c r="SJ261" s="4"/>
      <c r="SK261" s="4"/>
      <c r="SL261" s="4"/>
      <c r="SM261" s="4"/>
      <c r="SN261" s="4"/>
      <c r="SO261" s="4"/>
      <c r="SP261" s="4"/>
      <c r="SQ261" s="4"/>
      <c r="SR261" s="4"/>
      <c r="SS261" s="4"/>
      <c r="ST261" s="4"/>
      <c r="SU261" s="4"/>
      <c r="SV261" s="4"/>
      <c r="SW261" s="4"/>
      <c r="SX261" s="4"/>
      <c r="SY261" s="4"/>
      <c r="SZ261" s="4"/>
      <c r="TA261" s="4"/>
      <c r="TB261" s="4"/>
      <c r="TC261" s="4"/>
      <c r="TD261" s="4"/>
      <c r="TE261" s="4"/>
      <c r="TF261" s="4"/>
      <c r="TG261" s="4"/>
      <c r="TH261" s="4"/>
      <c r="TI261" s="4"/>
      <c r="TJ261" s="4"/>
      <c r="TK261" s="4"/>
      <c r="TL261" s="4"/>
      <c r="TM261" s="4"/>
      <c r="TN261" s="4"/>
      <c r="TO261" s="4"/>
      <c r="TP261" s="4"/>
      <c r="TQ261" s="4"/>
      <c r="TR261" s="4"/>
      <c r="TS261" s="4"/>
      <c r="TT261" s="4"/>
      <c r="TU261" s="4"/>
      <c r="TV261" s="4"/>
      <c r="TW261" s="4"/>
      <c r="TX261" s="4"/>
      <c r="TY261" s="4"/>
      <c r="TZ261" s="4"/>
      <c r="UA261" s="4"/>
      <c r="UB261" s="4"/>
      <c r="UC261" s="4"/>
      <c r="UD261" s="4"/>
      <c r="UE261" s="4"/>
      <c r="UF261" s="4"/>
      <c r="UG261" s="4"/>
      <c r="UH261" s="4"/>
      <c r="UI261" s="4"/>
      <c r="UJ261" s="4"/>
      <c r="UK261" s="4"/>
      <c r="UL261" s="4"/>
      <c r="UM261" s="4"/>
      <c r="UN261" s="4"/>
      <c r="UO261" s="4"/>
      <c r="UP261" s="4"/>
      <c r="UQ261" s="4"/>
      <c r="UR261" s="4"/>
      <c r="US261" s="4"/>
      <c r="UT261" s="4"/>
      <c r="UU261" s="4"/>
      <c r="UV261" s="4"/>
      <c r="UW261" s="4"/>
      <c r="UX261" s="4"/>
      <c r="UY261" s="4"/>
      <c r="UZ261" s="4"/>
      <c r="VA261" s="4"/>
      <c r="VB261" s="4"/>
      <c r="VC261" s="4"/>
      <c r="VD261" s="4"/>
      <c r="VE261" s="4"/>
      <c r="VF261" s="4"/>
      <c r="VG261" s="4"/>
      <c r="VH261" s="4"/>
      <c r="VI261" s="4"/>
      <c r="VJ261" s="4"/>
      <c r="VK261" s="4"/>
      <c r="VL261" s="4"/>
      <c r="VM261" s="4"/>
      <c r="VN261" s="4"/>
    </row>
    <row r="262" spans="14:586"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  <c r="HW262" s="4"/>
      <c r="HX262" s="4"/>
      <c r="HY262" s="4"/>
      <c r="HZ262" s="4"/>
      <c r="IA262" s="4"/>
      <c r="IB262" s="4"/>
      <c r="IC262" s="4"/>
      <c r="ID262" s="4"/>
      <c r="IE262" s="4"/>
      <c r="IF262" s="4"/>
      <c r="IG262" s="4"/>
      <c r="IH262" s="4"/>
      <c r="II262" s="4"/>
      <c r="IJ262" s="4"/>
      <c r="IK262" s="4"/>
      <c r="IL262" s="4"/>
      <c r="IM262" s="4"/>
      <c r="IN262" s="4"/>
      <c r="IO262" s="4"/>
      <c r="IP262" s="4"/>
      <c r="IQ262" s="4"/>
      <c r="IR262" s="4"/>
      <c r="IS262" s="4"/>
      <c r="IT262" s="4"/>
      <c r="IU262" s="4"/>
      <c r="IV262" s="4"/>
      <c r="IW262" s="4"/>
      <c r="IX262" s="4"/>
      <c r="IY262" s="4"/>
      <c r="IZ262" s="4"/>
      <c r="JA262" s="4"/>
      <c r="JB262" s="4"/>
      <c r="JC262" s="4"/>
      <c r="JD262" s="4"/>
      <c r="JE262" s="4"/>
      <c r="JF262" s="4"/>
      <c r="JG262" s="4"/>
      <c r="JH262" s="4"/>
      <c r="JI262" s="4"/>
      <c r="JJ262" s="4"/>
      <c r="JK262" s="4"/>
      <c r="JL262" s="4"/>
      <c r="JM262" s="4"/>
      <c r="JN262" s="4"/>
      <c r="JO262" s="4"/>
      <c r="JP262" s="4"/>
      <c r="JQ262" s="4"/>
      <c r="JR262" s="4"/>
      <c r="JS262" s="4"/>
      <c r="JT262" s="4"/>
      <c r="JU262" s="4"/>
      <c r="JV262" s="4"/>
      <c r="JW262" s="4"/>
      <c r="JX262" s="4"/>
      <c r="JY262" s="4"/>
      <c r="JZ262" s="4"/>
      <c r="KA262" s="4"/>
      <c r="KB262" s="4"/>
      <c r="KC262" s="4"/>
      <c r="KD262" s="4"/>
      <c r="KE262" s="4"/>
      <c r="KF262" s="4"/>
      <c r="KG262" s="4"/>
      <c r="KH262" s="4"/>
      <c r="KI262" s="4"/>
      <c r="KJ262" s="4"/>
      <c r="KK262" s="4"/>
      <c r="KL262" s="4"/>
      <c r="KM262" s="4"/>
      <c r="KN262" s="4"/>
      <c r="KO262" s="4"/>
      <c r="KP262" s="4"/>
      <c r="KQ262" s="4"/>
      <c r="KR262" s="4"/>
      <c r="KS262" s="4"/>
      <c r="KT262" s="4"/>
      <c r="KU262" s="4"/>
      <c r="KV262" s="4"/>
      <c r="KW262" s="4"/>
      <c r="KX262" s="4"/>
      <c r="KY262" s="4"/>
      <c r="KZ262" s="4"/>
      <c r="LA262" s="4"/>
      <c r="LB262" s="4"/>
      <c r="LC262" s="4"/>
      <c r="LD262" s="4"/>
      <c r="LE262" s="4"/>
      <c r="LF262" s="4"/>
      <c r="LG262" s="4"/>
      <c r="LH262" s="4"/>
      <c r="LI262" s="4"/>
      <c r="LJ262" s="4"/>
      <c r="LK262" s="4"/>
      <c r="LL262" s="4"/>
      <c r="LM262" s="4"/>
      <c r="LN262" s="4"/>
      <c r="LO262" s="4"/>
      <c r="LP262" s="4"/>
      <c r="LQ262" s="4"/>
      <c r="LR262" s="4"/>
      <c r="LS262" s="4"/>
      <c r="LT262" s="4"/>
      <c r="LU262" s="4"/>
      <c r="LV262" s="4"/>
      <c r="LW262" s="4"/>
      <c r="LX262" s="4"/>
      <c r="LY262" s="4"/>
      <c r="LZ262" s="4"/>
      <c r="MA262" s="4"/>
      <c r="MB262" s="4"/>
      <c r="MC262" s="4"/>
      <c r="MD262" s="4"/>
      <c r="ME262" s="4"/>
      <c r="MF262" s="4"/>
      <c r="MG262" s="4"/>
      <c r="MH262" s="4"/>
      <c r="MI262" s="4"/>
      <c r="MJ262" s="4"/>
      <c r="MK262" s="4"/>
      <c r="ML262" s="4"/>
      <c r="MM262" s="4"/>
      <c r="MN262" s="4"/>
      <c r="MO262" s="4"/>
      <c r="MP262" s="4"/>
      <c r="MQ262" s="4"/>
      <c r="MR262" s="4"/>
      <c r="MS262" s="4"/>
      <c r="MT262" s="4"/>
      <c r="MU262" s="4"/>
      <c r="MV262" s="4"/>
      <c r="MW262" s="4"/>
      <c r="MX262" s="4"/>
      <c r="MY262" s="4"/>
      <c r="MZ262" s="4"/>
      <c r="NA262" s="4"/>
      <c r="NB262" s="4"/>
      <c r="NC262" s="4"/>
      <c r="ND262" s="4"/>
      <c r="NE262" s="4"/>
      <c r="NF262" s="4"/>
      <c r="NG262" s="4"/>
      <c r="NH262" s="4"/>
      <c r="NI262" s="4"/>
      <c r="NJ262" s="4"/>
      <c r="NK262" s="4"/>
      <c r="NL262" s="4"/>
      <c r="NM262" s="4"/>
      <c r="NN262" s="4"/>
      <c r="NO262" s="4"/>
      <c r="NP262" s="4"/>
      <c r="NQ262" s="4"/>
      <c r="NR262" s="4"/>
      <c r="NS262" s="4"/>
      <c r="NT262" s="4"/>
      <c r="NU262" s="4"/>
      <c r="NV262" s="4"/>
      <c r="NW262" s="4"/>
      <c r="NX262" s="4"/>
      <c r="NY262" s="4"/>
      <c r="NZ262" s="4"/>
      <c r="OA262" s="4"/>
      <c r="OB262" s="4"/>
      <c r="OC262" s="4"/>
      <c r="OD262" s="4"/>
      <c r="OE262" s="4"/>
      <c r="OF262" s="4"/>
      <c r="OG262" s="4"/>
      <c r="OH262" s="4"/>
      <c r="OI262" s="4"/>
      <c r="OJ262" s="4"/>
      <c r="OK262" s="4"/>
      <c r="OL262" s="4"/>
      <c r="OM262" s="4"/>
      <c r="ON262" s="4"/>
      <c r="OO262" s="4"/>
      <c r="OP262" s="4"/>
      <c r="OQ262" s="4"/>
      <c r="OR262" s="4"/>
      <c r="OS262" s="4"/>
      <c r="OT262" s="4"/>
      <c r="OU262" s="4"/>
      <c r="OV262" s="4"/>
      <c r="OW262" s="4"/>
      <c r="OX262" s="4"/>
      <c r="OY262" s="4"/>
      <c r="OZ262" s="4"/>
      <c r="PA262" s="4"/>
      <c r="PB262" s="4"/>
      <c r="PC262" s="4"/>
      <c r="PD262" s="4"/>
      <c r="PE262" s="4"/>
      <c r="PF262" s="4"/>
      <c r="PG262" s="4"/>
      <c r="PH262" s="4"/>
      <c r="PI262" s="4"/>
      <c r="PJ262" s="4"/>
      <c r="PK262" s="4"/>
      <c r="PL262" s="4"/>
      <c r="PM262" s="4"/>
      <c r="PN262" s="4"/>
      <c r="PO262" s="4"/>
      <c r="PP262" s="4"/>
      <c r="PQ262" s="4"/>
      <c r="PR262" s="4"/>
      <c r="PS262" s="4"/>
      <c r="PT262" s="4"/>
      <c r="PU262" s="4"/>
      <c r="PV262" s="4"/>
      <c r="PW262" s="4"/>
      <c r="PX262" s="4"/>
      <c r="PY262" s="4"/>
      <c r="PZ262" s="4"/>
      <c r="QA262" s="4"/>
      <c r="QB262" s="4"/>
      <c r="QC262" s="4"/>
      <c r="QD262" s="4"/>
      <c r="QE262" s="4"/>
      <c r="QF262" s="4"/>
      <c r="QG262" s="4"/>
      <c r="QH262" s="4"/>
      <c r="QI262" s="4"/>
      <c r="QJ262" s="4"/>
      <c r="QK262" s="4"/>
      <c r="QL262" s="4"/>
      <c r="QM262" s="4"/>
      <c r="QN262" s="4"/>
      <c r="QO262" s="4"/>
      <c r="QP262" s="4"/>
      <c r="QQ262" s="4"/>
      <c r="QR262" s="4"/>
      <c r="QS262" s="4"/>
      <c r="QT262" s="4"/>
      <c r="QU262" s="4"/>
      <c r="QV262" s="4"/>
      <c r="QW262" s="4"/>
      <c r="QX262" s="4"/>
      <c r="QY262" s="4"/>
      <c r="QZ262" s="4"/>
      <c r="RA262" s="4"/>
      <c r="RB262" s="4"/>
      <c r="RC262" s="4"/>
      <c r="RD262" s="4"/>
      <c r="RE262" s="4"/>
      <c r="RF262" s="4"/>
      <c r="RG262" s="4"/>
      <c r="RH262" s="4"/>
      <c r="RI262" s="4"/>
      <c r="RJ262" s="4"/>
      <c r="RK262" s="4"/>
      <c r="RL262" s="4"/>
      <c r="RM262" s="4"/>
      <c r="RN262" s="4"/>
      <c r="RO262" s="4"/>
      <c r="RP262" s="4"/>
      <c r="RQ262" s="4"/>
      <c r="RR262" s="4"/>
      <c r="RS262" s="4"/>
      <c r="RT262" s="4"/>
      <c r="RU262" s="4"/>
      <c r="RV262" s="4"/>
      <c r="RW262" s="4"/>
      <c r="RX262" s="4"/>
      <c r="RY262" s="4"/>
      <c r="RZ262" s="4"/>
      <c r="SA262" s="4"/>
      <c r="SB262" s="4"/>
      <c r="SC262" s="4"/>
      <c r="SD262" s="4"/>
      <c r="SE262" s="4"/>
      <c r="SF262" s="4"/>
      <c r="SG262" s="4"/>
      <c r="SH262" s="4"/>
      <c r="SI262" s="4"/>
      <c r="SJ262" s="4"/>
      <c r="SK262" s="4"/>
      <c r="SL262" s="4"/>
      <c r="SM262" s="4"/>
      <c r="SN262" s="4"/>
      <c r="SO262" s="4"/>
      <c r="SP262" s="4"/>
      <c r="SQ262" s="4"/>
      <c r="SR262" s="4"/>
      <c r="SS262" s="4"/>
      <c r="ST262" s="4"/>
      <c r="SU262" s="4"/>
      <c r="SV262" s="4"/>
      <c r="SW262" s="4"/>
      <c r="SX262" s="4"/>
      <c r="SY262" s="4"/>
      <c r="SZ262" s="4"/>
      <c r="TA262" s="4"/>
      <c r="TB262" s="4"/>
      <c r="TC262" s="4"/>
      <c r="TD262" s="4"/>
      <c r="TE262" s="4"/>
      <c r="TF262" s="4"/>
      <c r="TG262" s="4"/>
      <c r="TH262" s="4"/>
      <c r="TI262" s="4"/>
      <c r="TJ262" s="4"/>
      <c r="TK262" s="4"/>
      <c r="TL262" s="4"/>
      <c r="TM262" s="4"/>
      <c r="TN262" s="4"/>
      <c r="TO262" s="4"/>
      <c r="TP262" s="4"/>
      <c r="TQ262" s="4"/>
      <c r="TR262" s="4"/>
      <c r="TS262" s="4"/>
      <c r="TT262" s="4"/>
      <c r="TU262" s="4"/>
      <c r="TV262" s="4"/>
      <c r="TW262" s="4"/>
      <c r="TX262" s="4"/>
      <c r="TY262" s="4"/>
      <c r="TZ262" s="4"/>
      <c r="UA262" s="4"/>
      <c r="UB262" s="4"/>
      <c r="UC262" s="4"/>
      <c r="UD262" s="4"/>
      <c r="UE262" s="4"/>
      <c r="UF262" s="4"/>
      <c r="UG262" s="4"/>
      <c r="UH262" s="4"/>
      <c r="UI262" s="4"/>
      <c r="UJ262" s="4"/>
      <c r="UK262" s="4"/>
      <c r="UL262" s="4"/>
      <c r="UM262" s="4"/>
      <c r="UN262" s="4"/>
      <c r="UO262" s="4"/>
      <c r="UP262" s="4"/>
      <c r="UQ262" s="4"/>
      <c r="UR262" s="4"/>
      <c r="US262" s="4"/>
      <c r="UT262" s="4"/>
      <c r="UU262" s="4"/>
      <c r="UV262" s="4"/>
      <c r="UW262" s="4"/>
      <c r="UX262" s="4"/>
      <c r="UY262" s="4"/>
      <c r="UZ262" s="4"/>
      <c r="VA262" s="4"/>
      <c r="VB262" s="4"/>
      <c r="VC262" s="4"/>
      <c r="VD262" s="4"/>
      <c r="VE262" s="4"/>
      <c r="VF262" s="4"/>
      <c r="VG262" s="4"/>
      <c r="VH262" s="4"/>
      <c r="VI262" s="4"/>
      <c r="VJ262" s="4"/>
      <c r="VK262" s="4"/>
      <c r="VL262" s="4"/>
      <c r="VM262" s="4"/>
      <c r="VN262" s="4"/>
    </row>
    <row r="263" spans="14:586"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  <c r="II263" s="4"/>
      <c r="IJ263" s="4"/>
      <c r="IK263" s="4"/>
      <c r="IL263" s="4"/>
      <c r="IM263" s="4"/>
      <c r="IN263" s="4"/>
      <c r="IO263" s="4"/>
      <c r="IP263" s="4"/>
      <c r="IQ263" s="4"/>
      <c r="IR263" s="4"/>
      <c r="IS263" s="4"/>
      <c r="IT263" s="4"/>
      <c r="IU263" s="4"/>
      <c r="IV263" s="4"/>
      <c r="IW263" s="4"/>
      <c r="IX263" s="4"/>
      <c r="IY263" s="4"/>
      <c r="IZ263" s="4"/>
      <c r="JA263" s="4"/>
      <c r="JB263" s="4"/>
      <c r="JC263" s="4"/>
      <c r="JD263" s="4"/>
      <c r="JE263" s="4"/>
      <c r="JF263" s="4"/>
      <c r="JG263" s="4"/>
      <c r="JH263" s="4"/>
      <c r="JI263" s="4"/>
      <c r="JJ263" s="4"/>
      <c r="JK263" s="4"/>
      <c r="JL263" s="4"/>
      <c r="JM263" s="4"/>
      <c r="JN263" s="4"/>
      <c r="JO263" s="4"/>
      <c r="JP263" s="4"/>
      <c r="JQ263" s="4"/>
      <c r="JR263" s="4"/>
      <c r="JS263" s="4"/>
      <c r="JT263" s="4"/>
      <c r="JU263" s="4"/>
      <c r="JV263" s="4"/>
      <c r="JW263" s="4"/>
      <c r="JX263" s="4"/>
      <c r="JY263" s="4"/>
      <c r="JZ263" s="4"/>
      <c r="KA263" s="4"/>
      <c r="KB263" s="4"/>
      <c r="KC263" s="4"/>
      <c r="KD263" s="4"/>
      <c r="KE263" s="4"/>
      <c r="KF263" s="4"/>
      <c r="KG263" s="4"/>
      <c r="KH263" s="4"/>
      <c r="KI263" s="4"/>
      <c r="KJ263" s="4"/>
      <c r="KK263" s="4"/>
      <c r="KL263" s="4"/>
      <c r="KM263" s="4"/>
      <c r="KN263" s="4"/>
      <c r="KO263" s="4"/>
      <c r="KP263" s="4"/>
      <c r="KQ263" s="4"/>
      <c r="KR263" s="4"/>
      <c r="KS263" s="4"/>
      <c r="KT263" s="4"/>
      <c r="KU263" s="4"/>
      <c r="KV263" s="4"/>
      <c r="KW263" s="4"/>
      <c r="KX263" s="4"/>
      <c r="KY263" s="4"/>
      <c r="KZ263" s="4"/>
      <c r="LA263" s="4"/>
      <c r="LB263" s="4"/>
      <c r="LC263" s="4"/>
      <c r="LD263" s="4"/>
      <c r="LE263" s="4"/>
      <c r="LF263" s="4"/>
      <c r="LG263" s="4"/>
      <c r="LH263" s="4"/>
      <c r="LI263" s="4"/>
      <c r="LJ263" s="4"/>
      <c r="LK263" s="4"/>
      <c r="LL263" s="4"/>
      <c r="LM263" s="4"/>
      <c r="LN263" s="4"/>
      <c r="LO263" s="4"/>
      <c r="LP263" s="4"/>
      <c r="LQ263" s="4"/>
      <c r="LR263" s="4"/>
      <c r="LS263" s="4"/>
      <c r="LT263" s="4"/>
      <c r="LU263" s="4"/>
      <c r="LV263" s="4"/>
      <c r="LW263" s="4"/>
      <c r="LX263" s="4"/>
      <c r="LY263" s="4"/>
      <c r="LZ263" s="4"/>
      <c r="MA263" s="4"/>
      <c r="MB263" s="4"/>
      <c r="MC263" s="4"/>
      <c r="MD263" s="4"/>
      <c r="ME263" s="4"/>
      <c r="MF263" s="4"/>
      <c r="MG263" s="4"/>
      <c r="MH263" s="4"/>
      <c r="MI263" s="4"/>
      <c r="MJ263" s="4"/>
      <c r="MK263" s="4"/>
      <c r="ML263" s="4"/>
      <c r="MM263" s="4"/>
      <c r="MN263" s="4"/>
      <c r="MO263" s="4"/>
      <c r="MP263" s="4"/>
      <c r="MQ263" s="4"/>
      <c r="MR263" s="4"/>
      <c r="MS263" s="4"/>
      <c r="MT263" s="4"/>
      <c r="MU263" s="4"/>
      <c r="MV263" s="4"/>
      <c r="MW263" s="4"/>
      <c r="MX263" s="4"/>
      <c r="MY263" s="4"/>
      <c r="MZ263" s="4"/>
      <c r="NA263" s="4"/>
      <c r="NB263" s="4"/>
      <c r="NC263" s="4"/>
      <c r="ND263" s="4"/>
      <c r="NE263" s="4"/>
      <c r="NF263" s="4"/>
      <c r="NG263" s="4"/>
      <c r="NH263" s="4"/>
      <c r="NI263" s="4"/>
      <c r="NJ263" s="4"/>
      <c r="NK263" s="4"/>
      <c r="NL263" s="4"/>
      <c r="NM263" s="4"/>
      <c r="NN263" s="4"/>
      <c r="NO263" s="4"/>
      <c r="NP263" s="4"/>
      <c r="NQ263" s="4"/>
      <c r="NR263" s="4"/>
      <c r="NS263" s="4"/>
      <c r="NT263" s="4"/>
      <c r="NU263" s="4"/>
      <c r="NV263" s="4"/>
      <c r="NW263" s="4"/>
      <c r="NX263" s="4"/>
      <c r="NY263" s="4"/>
      <c r="NZ263" s="4"/>
      <c r="OA263" s="4"/>
      <c r="OB263" s="4"/>
      <c r="OC263" s="4"/>
      <c r="OD263" s="4"/>
      <c r="OE263" s="4"/>
      <c r="OF263" s="4"/>
      <c r="OG263" s="4"/>
      <c r="OH263" s="4"/>
      <c r="OI263" s="4"/>
      <c r="OJ263" s="4"/>
      <c r="OK263" s="4"/>
      <c r="OL263" s="4"/>
      <c r="OM263" s="4"/>
      <c r="ON263" s="4"/>
      <c r="OO263" s="4"/>
      <c r="OP263" s="4"/>
      <c r="OQ263" s="4"/>
      <c r="OR263" s="4"/>
      <c r="OS263" s="4"/>
      <c r="OT263" s="4"/>
      <c r="OU263" s="4"/>
      <c r="OV263" s="4"/>
      <c r="OW263" s="4"/>
      <c r="OX263" s="4"/>
      <c r="OY263" s="4"/>
      <c r="OZ263" s="4"/>
      <c r="PA263" s="4"/>
      <c r="PB263" s="4"/>
      <c r="PC263" s="4"/>
      <c r="PD263" s="4"/>
      <c r="PE263" s="4"/>
      <c r="PF263" s="4"/>
      <c r="PG263" s="4"/>
      <c r="PH263" s="4"/>
      <c r="PI263" s="4"/>
      <c r="PJ263" s="4"/>
      <c r="PK263" s="4"/>
      <c r="PL263" s="4"/>
      <c r="PM263" s="4"/>
      <c r="PN263" s="4"/>
      <c r="PO263" s="4"/>
      <c r="PP263" s="4"/>
      <c r="PQ263" s="4"/>
      <c r="PR263" s="4"/>
      <c r="PS263" s="4"/>
      <c r="PT263" s="4"/>
      <c r="PU263" s="4"/>
      <c r="PV263" s="4"/>
      <c r="PW263" s="4"/>
      <c r="PX263" s="4"/>
      <c r="PY263" s="4"/>
      <c r="PZ263" s="4"/>
      <c r="QA263" s="4"/>
      <c r="QB263" s="4"/>
      <c r="QC263" s="4"/>
      <c r="QD263" s="4"/>
      <c r="QE263" s="4"/>
      <c r="QF263" s="4"/>
      <c r="QG263" s="4"/>
      <c r="QH263" s="4"/>
      <c r="QI263" s="4"/>
      <c r="QJ263" s="4"/>
      <c r="QK263" s="4"/>
      <c r="QL263" s="4"/>
      <c r="QM263" s="4"/>
      <c r="QN263" s="4"/>
      <c r="QO263" s="4"/>
      <c r="QP263" s="4"/>
      <c r="QQ263" s="4"/>
      <c r="QR263" s="4"/>
      <c r="QS263" s="4"/>
      <c r="QT263" s="4"/>
      <c r="QU263" s="4"/>
      <c r="QV263" s="4"/>
      <c r="QW263" s="4"/>
      <c r="QX263" s="4"/>
      <c r="QY263" s="4"/>
      <c r="QZ263" s="4"/>
      <c r="RA263" s="4"/>
      <c r="RB263" s="4"/>
      <c r="RC263" s="4"/>
      <c r="RD263" s="4"/>
      <c r="RE263" s="4"/>
      <c r="RF263" s="4"/>
      <c r="RG263" s="4"/>
      <c r="RH263" s="4"/>
      <c r="RI263" s="4"/>
      <c r="RJ263" s="4"/>
      <c r="RK263" s="4"/>
      <c r="RL263" s="4"/>
      <c r="RM263" s="4"/>
      <c r="RN263" s="4"/>
      <c r="RO263" s="4"/>
      <c r="RP263" s="4"/>
      <c r="RQ263" s="4"/>
      <c r="RR263" s="4"/>
      <c r="RS263" s="4"/>
      <c r="RT263" s="4"/>
      <c r="RU263" s="4"/>
      <c r="RV263" s="4"/>
      <c r="RW263" s="4"/>
      <c r="RX263" s="4"/>
      <c r="RY263" s="4"/>
      <c r="RZ263" s="4"/>
      <c r="SA263" s="4"/>
      <c r="SB263" s="4"/>
      <c r="SC263" s="4"/>
      <c r="SD263" s="4"/>
      <c r="SE263" s="4"/>
      <c r="SF263" s="4"/>
      <c r="SG263" s="4"/>
      <c r="SH263" s="4"/>
      <c r="SI263" s="4"/>
      <c r="SJ263" s="4"/>
      <c r="SK263" s="4"/>
      <c r="SL263" s="4"/>
      <c r="SM263" s="4"/>
      <c r="SN263" s="4"/>
      <c r="SO263" s="4"/>
      <c r="SP263" s="4"/>
      <c r="SQ263" s="4"/>
      <c r="SR263" s="4"/>
      <c r="SS263" s="4"/>
      <c r="ST263" s="4"/>
      <c r="SU263" s="4"/>
      <c r="SV263" s="4"/>
      <c r="SW263" s="4"/>
      <c r="SX263" s="4"/>
      <c r="SY263" s="4"/>
      <c r="SZ263" s="4"/>
      <c r="TA263" s="4"/>
      <c r="TB263" s="4"/>
      <c r="TC263" s="4"/>
      <c r="TD263" s="4"/>
      <c r="TE263" s="4"/>
      <c r="TF263" s="4"/>
      <c r="TG263" s="4"/>
      <c r="TH263" s="4"/>
      <c r="TI263" s="4"/>
      <c r="TJ263" s="4"/>
      <c r="TK263" s="4"/>
      <c r="TL263" s="4"/>
      <c r="TM263" s="4"/>
      <c r="TN263" s="4"/>
      <c r="TO263" s="4"/>
      <c r="TP263" s="4"/>
      <c r="TQ263" s="4"/>
      <c r="TR263" s="4"/>
      <c r="TS263" s="4"/>
      <c r="TT263" s="4"/>
      <c r="TU263" s="4"/>
      <c r="TV263" s="4"/>
      <c r="TW263" s="4"/>
      <c r="TX263" s="4"/>
      <c r="TY263" s="4"/>
      <c r="TZ263" s="4"/>
      <c r="UA263" s="4"/>
      <c r="UB263" s="4"/>
      <c r="UC263" s="4"/>
      <c r="UD263" s="4"/>
      <c r="UE263" s="4"/>
      <c r="UF263" s="4"/>
      <c r="UG263" s="4"/>
      <c r="UH263" s="4"/>
      <c r="UI263" s="4"/>
      <c r="UJ263" s="4"/>
      <c r="UK263" s="4"/>
      <c r="UL263" s="4"/>
      <c r="UM263" s="4"/>
      <c r="UN263" s="4"/>
      <c r="UO263" s="4"/>
      <c r="UP263" s="4"/>
      <c r="UQ263" s="4"/>
      <c r="UR263" s="4"/>
      <c r="US263" s="4"/>
      <c r="UT263" s="4"/>
      <c r="UU263" s="4"/>
      <c r="UV263" s="4"/>
      <c r="UW263" s="4"/>
      <c r="UX263" s="4"/>
      <c r="UY263" s="4"/>
      <c r="UZ263" s="4"/>
      <c r="VA263" s="4"/>
      <c r="VB263" s="4"/>
      <c r="VC263" s="4"/>
      <c r="VD263" s="4"/>
      <c r="VE263" s="4"/>
      <c r="VF263" s="4"/>
      <c r="VG263" s="4"/>
      <c r="VH263" s="4"/>
      <c r="VI263" s="4"/>
      <c r="VJ263" s="4"/>
      <c r="VK263" s="4"/>
      <c r="VL263" s="4"/>
      <c r="VM263" s="4"/>
      <c r="VN263" s="4"/>
    </row>
    <row r="264" spans="14:586"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  <c r="IE264" s="4"/>
      <c r="IF264" s="4"/>
      <c r="IG264" s="4"/>
      <c r="IH264" s="4"/>
      <c r="II264" s="4"/>
      <c r="IJ264" s="4"/>
      <c r="IK264" s="4"/>
      <c r="IL264" s="4"/>
      <c r="IM264" s="4"/>
      <c r="IN264" s="4"/>
      <c r="IO264" s="4"/>
      <c r="IP264" s="4"/>
      <c r="IQ264" s="4"/>
      <c r="IR264" s="4"/>
      <c r="IS264" s="4"/>
      <c r="IT264" s="4"/>
      <c r="IU264" s="4"/>
      <c r="IV264" s="4"/>
      <c r="IW264" s="4"/>
      <c r="IX264" s="4"/>
      <c r="IY264" s="4"/>
      <c r="IZ264" s="4"/>
      <c r="JA264" s="4"/>
      <c r="JB264" s="4"/>
      <c r="JC264" s="4"/>
      <c r="JD264" s="4"/>
      <c r="JE264" s="4"/>
      <c r="JF264" s="4"/>
      <c r="JG264" s="4"/>
      <c r="JH264" s="4"/>
      <c r="JI264" s="4"/>
      <c r="JJ264" s="4"/>
      <c r="JK264" s="4"/>
      <c r="JL264" s="4"/>
      <c r="JM264" s="4"/>
      <c r="JN264" s="4"/>
      <c r="JO264" s="4"/>
      <c r="JP264" s="4"/>
      <c r="JQ264" s="4"/>
      <c r="JR264" s="4"/>
      <c r="JS264" s="4"/>
      <c r="JT264" s="4"/>
      <c r="JU264" s="4"/>
      <c r="JV264" s="4"/>
      <c r="JW264" s="4"/>
      <c r="JX264" s="4"/>
      <c r="JY264" s="4"/>
      <c r="JZ264" s="4"/>
      <c r="KA264" s="4"/>
      <c r="KB264" s="4"/>
      <c r="KC264" s="4"/>
      <c r="KD264" s="4"/>
      <c r="KE264" s="4"/>
      <c r="KF264" s="4"/>
      <c r="KG264" s="4"/>
      <c r="KH264" s="4"/>
      <c r="KI264" s="4"/>
      <c r="KJ264" s="4"/>
      <c r="KK264" s="4"/>
      <c r="KL264" s="4"/>
      <c r="KM264" s="4"/>
      <c r="KN264" s="4"/>
      <c r="KO264" s="4"/>
      <c r="KP264" s="4"/>
      <c r="KQ264" s="4"/>
      <c r="KR264" s="4"/>
      <c r="KS264" s="4"/>
      <c r="KT264" s="4"/>
      <c r="KU264" s="4"/>
      <c r="KV264" s="4"/>
      <c r="KW264" s="4"/>
      <c r="KX264" s="4"/>
      <c r="KY264" s="4"/>
      <c r="KZ264" s="4"/>
      <c r="LA264" s="4"/>
      <c r="LB264" s="4"/>
      <c r="LC264" s="4"/>
      <c r="LD264" s="4"/>
      <c r="LE264" s="4"/>
      <c r="LF264" s="4"/>
      <c r="LG264" s="4"/>
      <c r="LH264" s="4"/>
      <c r="LI264" s="4"/>
      <c r="LJ264" s="4"/>
      <c r="LK264" s="4"/>
      <c r="LL264" s="4"/>
      <c r="LM264" s="4"/>
      <c r="LN264" s="4"/>
      <c r="LO264" s="4"/>
      <c r="LP264" s="4"/>
      <c r="LQ264" s="4"/>
      <c r="LR264" s="4"/>
      <c r="LS264" s="4"/>
      <c r="LT264" s="4"/>
      <c r="LU264" s="4"/>
      <c r="LV264" s="4"/>
      <c r="LW264" s="4"/>
      <c r="LX264" s="4"/>
      <c r="LY264" s="4"/>
      <c r="LZ264" s="4"/>
      <c r="MA264" s="4"/>
      <c r="MB264" s="4"/>
      <c r="MC264" s="4"/>
      <c r="MD264" s="4"/>
      <c r="ME264" s="4"/>
      <c r="MF264" s="4"/>
      <c r="MG264" s="4"/>
      <c r="MH264" s="4"/>
      <c r="MI264" s="4"/>
      <c r="MJ264" s="4"/>
      <c r="MK264" s="4"/>
      <c r="ML264" s="4"/>
      <c r="MM264" s="4"/>
      <c r="MN264" s="4"/>
      <c r="MO264" s="4"/>
      <c r="MP264" s="4"/>
      <c r="MQ264" s="4"/>
      <c r="MR264" s="4"/>
      <c r="MS264" s="4"/>
      <c r="MT264" s="4"/>
      <c r="MU264" s="4"/>
      <c r="MV264" s="4"/>
      <c r="MW264" s="4"/>
      <c r="MX264" s="4"/>
      <c r="MY264" s="4"/>
      <c r="MZ264" s="4"/>
      <c r="NA264" s="4"/>
      <c r="NB264" s="4"/>
      <c r="NC264" s="4"/>
      <c r="ND264" s="4"/>
      <c r="NE264" s="4"/>
      <c r="NF264" s="4"/>
      <c r="NG264" s="4"/>
      <c r="NH264" s="4"/>
      <c r="NI264" s="4"/>
      <c r="NJ264" s="4"/>
      <c r="NK264" s="4"/>
      <c r="NL264" s="4"/>
      <c r="NM264" s="4"/>
      <c r="NN264" s="4"/>
      <c r="NO264" s="4"/>
      <c r="NP264" s="4"/>
      <c r="NQ264" s="4"/>
      <c r="NR264" s="4"/>
      <c r="NS264" s="4"/>
      <c r="NT264" s="4"/>
      <c r="NU264" s="4"/>
      <c r="NV264" s="4"/>
      <c r="NW264" s="4"/>
      <c r="NX264" s="4"/>
      <c r="NY264" s="4"/>
      <c r="NZ264" s="4"/>
      <c r="OA264" s="4"/>
      <c r="OB264" s="4"/>
      <c r="OC264" s="4"/>
      <c r="OD264" s="4"/>
      <c r="OE264" s="4"/>
      <c r="OF264" s="4"/>
      <c r="OG264" s="4"/>
      <c r="OH264" s="4"/>
      <c r="OI264" s="4"/>
      <c r="OJ264" s="4"/>
      <c r="OK264" s="4"/>
      <c r="OL264" s="4"/>
      <c r="OM264" s="4"/>
      <c r="ON264" s="4"/>
      <c r="OO264" s="4"/>
      <c r="OP264" s="4"/>
      <c r="OQ264" s="4"/>
      <c r="OR264" s="4"/>
      <c r="OS264" s="4"/>
      <c r="OT264" s="4"/>
      <c r="OU264" s="4"/>
      <c r="OV264" s="4"/>
      <c r="OW264" s="4"/>
      <c r="OX264" s="4"/>
      <c r="OY264" s="4"/>
      <c r="OZ264" s="4"/>
      <c r="PA264" s="4"/>
      <c r="PB264" s="4"/>
      <c r="PC264" s="4"/>
      <c r="PD264" s="4"/>
      <c r="PE264" s="4"/>
      <c r="PF264" s="4"/>
      <c r="PG264" s="4"/>
      <c r="PH264" s="4"/>
      <c r="PI264" s="4"/>
      <c r="PJ264" s="4"/>
      <c r="PK264" s="4"/>
      <c r="PL264" s="4"/>
      <c r="PM264" s="4"/>
      <c r="PN264" s="4"/>
      <c r="PO264" s="4"/>
      <c r="PP264" s="4"/>
      <c r="PQ264" s="4"/>
      <c r="PR264" s="4"/>
      <c r="PS264" s="4"/>
      <c r="PT264" s="4"/>
      <c r="PU264" s="4"/>
      <c r="PV264" s="4"/>
      <c r="PW264" s="4"/>
      <c r="PX264" s="4"/>
      <c r="PY264" s="4"/>
      <c r="PZ264" s="4"/>
      <c r="QA264" s="4"/>
      <c r="QB264" s="4"/>
      <c r="QC264" s="4"/>
      <c r="QD264" s="4"/>
      <c r="QE264" s="4"/>
      <c r="QF264" s="4"/>
      <c r="QG264" s="4"/>
      <c r="QH264" s="4"/>
      <c r="QI264" s="4"/>
      <c r="QJ264" s="4"/>
      <c r="QK264" s="4"/>
      <c r="QL264" s="4"/>
      <c r="QM264" s="4"/>
      <c r="QN264" s="4"/>
      <c r="QO264" s="4"/>
      <c r="QP264" s="4"/>
      <c r="QQ264" s="4"/>
      <c r="QR264" s="4"/>
      <c r="QS264" s="4"/>
      <c r="QT264" s="4"/>
      <c r="QU264" s="4"/>
      <c r="QV264" s="4"/>
      <c r="QW264" s="4"/>
      <c r="QX264" s="4"/>
      <c r="QY264" s="4"/>
      <c r="QZ264" s="4"/>
      <c r="RA264" s="4"/>
      <c r="RB264" s="4"/>
      <c r="RC264" s="4"/>
      <c r="RD264" s="4"/>
      <c r="RE264" s="4"/>
      <c r="RF264" s="4"/>
      <c r="RG264" s="4"/>
      <c r="RH264" s="4"/>
      <c r="RI264" s="4"/>
      <c r="RJ264" s="4"/>
      <c r="RK264" s="4"/>
      <c r="RL264" s="4"/>
      <c r="RM264" s="4"/>
      <c r="RN264" s="4"/>
      <c r="RO264" s="4"/>
      <c r="RP264" s="4"/>
      <c r="RQ264" s="4"/>
      <c r="RR264" s="4"/>
      <c r="RS264" s="4"/>
      <c r="RT264" s="4"/>
      <c r="RU264" s="4"/>
      <c r="RV264" s="4"/>
      <c r="RW264" s="4"/>
      <c r="RX264" s="4"/>
      <c r="RY264" s="4"/>
      <c r="RZ264" s="4"/>
      <c r="SA264" s="4"/>
      <c r="SB264" s="4"/>
      <c r="SC264" s="4"/>
      <c r="SD264" s="4"/>
      <c r="SE264" s="4"/>
      <c r="SF264" s="4"/>
      <c r="SG264" s="4"/>
      <c r="SH264" s="4"/>
      <c r="SI264" s="4"/>
      <c r="SJ264" s="4"/>
      <c r="SK264" s="4"/>
      <c r="SL264" s="4"/>
      <c r="SM264" s="4"/>
      <c r="SN264" s="4"/>
      <c r="SO264" s="4"/>
      <c r="SP264" s="4"/>
      <c r="SQ264" s="4"/>
      <c r="SR264" s="4"/>
      <c r="SS264" s="4"/>
      <c r="ST264" s="4"/>
      <c r="SU264" s="4"/>
      <c r="SV264" s="4"/>
      <c r="SW264" s="4"/>
      <c r="SX264" s="4"/>
      <c r="SY264" s="4"/>
      <c r="SZ264" s="4"/>
      <c r="TA264" s="4"/>
      <c r="TB264" s="4"/>
      <c r="TC264" s="4"/>
      <c r="TD264" s="4"/>
      <c r="TE264" s="4"/>
      <c r="TF264" s="4"/>
      <c r="TG264" s="4"/>
      <c r="TH264" s="4"/>
      <c r="TI264" s="4"/>
      <c r="TJ264" s="4"/>
      <c r="TK264" s="4"/>
      <c r="TL264" s="4"/>
      <c r="TM264" s="4"/>
      <c r="TN264" s="4"/>
      <c r="TO264" s="4"/>
      <c r="TP264" s="4"/>
      <c r="TQ264" s="4"/>
      <c r="TR264" s="4"/>
      <c r="TS264" s="4"/>
      <c r="TT264" s="4"/>
      <c r="TU264" s="4"/>
      <c r="TV264" s="4"/>
      <c r="TW264" s="4"/>
      <c r="TX264" s="4"/>
      <c r="TY264" s="4"/>
      <c r="TZ264" s="4"/>
      <c r="UA264" s="4"/>
      <c r="UB264" s="4"/>
      <c r="UC264" s="4"/>
      <c r="UD264" s="4"/>
      <c r="UE264" s="4"/>
      <c r="UF264" s="4"/>
      <c r="UG264" s="4"/>
      <c r="UH264" s="4"/>
      <c r="UI264" s="4"/>
      <c r="UJ264" s="4"/>
      <c r="UK264" s="4"/>
      <c r="UL264" s="4"/>
      <c r="UM264" s="4"/>
      <c r="UN264" s="4"/>
      <c r="UO264" s="4"/>
      <c r="UP264" s="4"/>
      <c r="UQ264" s="4"/>
      <c r="UR264" s="4"/>
      <c r="US264" s="4"/>
      <c r="UT264" s="4"/>
      <c r="UU264" s="4"/>
      <c r="UV264" s="4"/>
      <c r="UW264" s="4"/>
      <c r="UX264" s="4"/>
      <c r="UY264" s="4"/>
      <c r="UZ264" s="4"/>
      <c r="VA264" s="4"/>
      <c r="VB264" s="4"/>
      <c r="VC264" s="4"/>
      <c r="VD264" s="4"/>
      <c r="VE264" s="4"/>
      <c r="VF264" s="4"/>
      <c r="VG264" s="4"/>
      <c r="VH264" s="4"/>
      <c r="VI264" s="4"/>
      <c r="VJ264" s="4"/>
      <c r="VK264" s="4"/>
      <c r="VL264" s="4"/>
      <c r="VM264" s="4"/>
      <c r="VN264" s="4"/>
    </row>
    <row r="265" spans="14:586"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  <c r="HW265" s="4"/>
      <c r="HX265" s="4"/>
      <c r="HY265" s="4"/>
      <c r="HZ265" s="4"/>
      <c r="IA265" s="4"/>
      <c r="IB265" s="4"/>
      <c r="IC265" s="4"/>
      <c r="ID265" s="4"/>
      <c r="IE265" s="4"/>
      <c r="IF265" s="4"/>
      <c r="IG265" s="4"/>
      <c r="IH265" s="4"/>
      <c r="II265" s="4"/>
      <c r="IJ265" s="4"/>
      <c r="IK265" s="4"/>
      <c r="IL265" s="4"/>
      <c r="IM265" s="4"/>
      <c r="IN265" s="4"/>
      <c r="IO265" s="4"/>
      <c r="IP265" s="4"/>
      <c r="IQ265" s="4"/>
      <c r="IR265" s="4"/>
      <c r="IS265" s="4"/>
      <c r="IT265" s="4"/>
      <c r="IU265" s="4"/>
      <c r="IV265" s="4"/>
      <c r="IW265" s="4"/>
      <c r="IX265" s="4"/>
      <c r="IY265" s="4"/>
      <c r="IZ265" s="4"/>
      <c r="JA265" s="4"/>
      <c r="JB265" s="4"/>
      <c r="JC265" s="4"/>
      <c r="JD265" s="4"/>
      <c r="JE265" s="4"/>
      <c r="JF265" s="4"/>
      <c r="JG265" s="4"/>
      <c r="JH265" s="4"/>
      <c r="JI265" s="4"/>
      <c r="JJ265" s="4"/>
      <c r="JK265" s="4"/>
      <c r="JL265" s="4"/>
      <c r="JM265" s="4"/>
      <c r="JN265" s="4"/>
      <c r="JO265" s="4"/>
      <c r="JP265" s="4"/>
      <c r="JQ265" s="4"/>
      <c r="JR265" s="4"/>
      <c r="JS265" s="4"/>
      <c r="JT265" s="4"/>
      <c r="JU265" s="4"/>
      <c r="JV265" s="4"/>
      <c r="JW265" s="4"/>
      <c r="JX265" s="4"/>
      <c r="JY265" s="4"/>
      <c r="JZ265" s="4"/>
      <c r="KA265" s="4"/>
      <c r="KB265" s="4"/>
      <c r="KC265" s="4"/>
      <c r="KD265" s="4"/>
      <c r="KE265" s="4"/>
      <c r="KF265" s="4"/>
      <c r="KG265" s="4"/>
      <c r="KH265" s="4"/>
      <c r="KI265" s="4"/>
      <c r="KJ265" s="4"/>
      <c r="KK265" s="4"/>
      <c r="KL265" s="4"/>
      <c r="KM265" s="4"/>
      <c r="KN265" s="4"/>
      <c r="KO265" s="4"/>
      <c r="KP265" s="4"/>
      <c r="KQ265" s="4"/>
      <c r="KR265" s="4"/>
      <c r="KS265" s="4"/>
      <c r="KT265" s="4"/>
      <c r="KU265" s="4"/>
      <c r="KV265" s="4"/>
      <c r="KW265" s="4"/>
      <c r="KX265" s="4"/>
      <c r="KY265" s="4"/>
      <c r="KZ265" s="4"/>
      <c r="LA265" s="4"/>
      <c r="LB265" s="4"/>
      <c r="LC265" s="4"/>
      <c r="LD265" s="4"/>
      <c r="LE265" s="4"/>
      <c r="LF265" s="4"/>
      <c r="LG265" s="4"/>
      <c r="LH265" s="4"/>
      <c r="LI265" s="4"/>
      <c r="LJ265" s="4"/>
      <c r="LK265" s="4"/>
      <c r="LL265" s="4"/>
      <c r="LM265" s="4"/>
      <c r="LN265" s="4"/>
      <c r="LO265" s="4"/>
      <c r="LP265" s="4"/>
      <c r="LQ265" s="4"/>
      <c r="LR265" s="4"/>
      <c r="LS265" s="4"/>
      <c r="LT265" s="4"/>
      <c r="LU265" s="4"/>
      <c r="LV265" s="4"/>
      <c r="LW265" s="4"/>
      <c r="LX265" s="4"/>
      <c r="LY265" s="4"/>
      <c r="LZ265" s="4"/>
      <c r="MA265" s="4"/>
      <c r="MB265" s="4"/>
      <c r="MC265" s="4"/>
      <c r="MD265" s="4"/>
      <c r="ME265" s="4"/>
      <c r="MF265" s="4"/>
      <c r="MG265" s="4"/>
      <c r="MH265" s="4"/>
      <c r="MI265" s="4"/>
      <c r="MJ265" s="4"/>
      <c r="MK265" s="4"/>
      <c r="ML265" s="4"/>
      <c r="MM265" s="4"/>
      <c r="MN265" s="4"/>
      <c r="MO265" s="4"/>
      <c r="MP265" s="4"/>
      <c r="MQ265" s="4"/>
      <c r="MR265" s="4"/>
      <c r="MS265" s="4"/>
      <c r="MT265" s="4"/>
      <c r="MU265" s="4"/>
      <c r="MV265" s="4"/>
      <c r="MW265" s="4"/>
      <c r="MX265" s="4"/>
      <c r="MY265" s="4"/>
      <c r="MZ265" s="4"/>
      <c r="NA265" s="4"/>
      <c r="NB265" s="4"/>
      <c r="NC265" s="4"/>
      <c r="ND265" s="4"/>
      <c r="NE265" s="4"/>
      <c r="NF265" s="4"/>
      <c r="NG265" s="4"/>
      <c r="NH265" s="4"/>
      <c r="NI265" s="4"/>
      <c r="NJ265" s="4"/>
      <c r="NK265" s="4"/>
      <c r="NL265" s="4"/>
      <c r="NM265" s="4"/>
      <c r="NN265" s="4"/>
      <c r="NO265" s="4"/>
      <c r="NP265" s="4"/>
      <c r="NQ265" s="4"/>
      <c r="NR265" s="4"/>
      <c r="NS265" s="4"/>
      <c r="NT265" s="4"/>
      <c r="NU265" s="4"/>
      <c r="NV265" s="4"/>
      <c r="NW265" s="4"/>
      <c r="NX265" s="4"/>
      <c r="NY265" s="4"/>
      <c r="NZ265" s="4"/>
      <c r="OA265" s="4"/>
      <c r="OB265" s="4"/>
      <c r="OC265" s="4"/>
      <c r="OD265" s="4"/>
      <c r="OE265" s="4"/>
      <c r="OF265" s="4"/>
      <c r="OG265" s="4"/>
      <c r="OH265" s="4"/>
      <c r="OI265" s="4"/>
      <c r="OJ265" s="4"/>
      <c r="OK265" s="4"/>
      <c r="OL265" s="4"/>
      <c r="OM265" s="4"/>
      <c r="ON265" s="4"/>
      <c r="OO265" s="4"/>
      <c r="OP265" s="4"/>
      <c r="OQ265" s="4"/>
      <c r="OR265" s="4"/>
      <c r="OS265" s="4"/>
      <c r="OT265" s="4"/>
      <c r="OU265" s="4"/>
      <c r="OV265" s="4"/>
      <c r="OW265" s="4"/>
      <c r="OX265" s="4"/>
      <c r="OY265" s="4"/>
      <c r="OZ265" s="4"/>
      <c r="PA265" s="4"/>
      <c r="PB265" s="4"/>
      <c r="PC265" s="4"/>
      <c r="PD265" s="4"/>
      <c r="PE265" s="4"/>
      <c r="PF265" s="4"/>
      <c r="PG265" s="4"/>
      <c r="PH265" s="4"/>
      <c r="PI265" s="4"/>
      <c r="PJ265" s="4"/>
      <c r="PK265" s="4"/>
      <c r="PL265" s="4"/>
      <c r="PM265" s="4"/>
      <c r="PN265" s="4"/>
      <c r="PO265" s="4"/>
      <c r="PP265" s="4"/>
      <c r="PQ265" s="4"/>
      <c r="PR265" s="4"/>
      <c r="PS265" s="4"/>
      <c r="PT265" s="4"/>
      <c r="PU265" s="4"/>
      <c r="PV265" s="4"/>
      <c r="PW265" s="4"/>
      <c r="PX265" s="4"/>
      <c r="PY265" s="4"/>
      <c r="PZ265" s="4"/>
      <c r="QA265" s="4"/>
      <c r="QB265" s="4"/>
      <c r="QC265" s="4"/>
      <c r="QD265" s="4"/>
      <c r="QE265" s="4"/>
      <c r="QF265" s="4"/>
      <c r="QG265" s="4"/>
      <c r="QH265" s="4"/>
      <c r="QI265" s="4"/>
      <c r="QJ265" s="4"/>
      <c r="QK265" s="4"/>
      <c r="QL265" s="4"/>
      <c r="QM265" s="4"/>
      <c r="QN265" s="4"/>
      <c r="QO265" s="4"/>
      <c r="QP265" s="4"/>
      <c r="QQ265" s="4"/>
      <c r="QR265" s="4"/>
      <c r="QS265" s="4"/>
      <c r="QT265" s="4"/>
      <c r="QU265" s="4"/>
      <c r="QV265" s="4"/>
      <c r="QW265" s="4"/>
      <c r="QX265" s="4"/>
      <c r="QY265" s="4"/>
      <c r="QZ265" s="4"/>
      <c r="RA265" s="4"/>
      <c r="RB265" s="4"/>
      <c r="RC265" s="4"/>
      <c r="RD265" s="4"/>
      <c r="RE265" s="4"/>
      <c r="RF265" s="4"/>
      <c r="RG265" s="4"/>
      <c r="RH265" s="4"/>
      <c r="RI265" s="4"/>
      <c r="RJ265" s="4"/>
      <c r="RK265" s="4"/>
      <c r="RL265" s="4"/>
      <c r="RM265" s="4"/>
      <c r="RN265" s="4"/>
      <c r="RO265" s="4"/>
      <c r="RP265" s="4"/>
      <c r="RQ265" s="4"/>
      <c r="RR265" s="4"/>
      <c r="RS265" s="4"/>
      <c r="RT265" s="4"/>
      <c r="RU265" s="4"/>
      <c r="RV265" s="4"/>
      <c r="RW265" s="4"/>
      <c r="RX265" s="4"/>
      <c r="RY265" s="4"/>
      <c r="RZ265" s="4"/>
      <c r="SA265" s="4"/>
      <c r="SB265" s="4"/>
      <c r="SC265" s="4"/>
      <c r="SD265" s="4"/>
      <c r="SE265" s="4"/>
      <c r="SF265" s="4"/>
      <c r="SG265" s="4"/>
      <c r="SH265" s="4"/>
      <c r="SI265" s="4"/>
      <c r="SJ265" s="4"/>
      <c r="SK265" s="4"/>
      <c r="SL265" s="4"/>
      <c r="SM265" s="4"/>
      <c r="SN265" s="4"/>
      <c r="SO265" s="4"/>
      <c r="SP265" s="4"/>
      <c r="SQ265" s="4"/>
      <c r="SR265" s="4"/>
      <c r="SS265" s="4"/>
      <c r="ST265" s="4"/>
      <c r="SU265" s="4"/>
      <c r="SV265" s="4"/>
      <c r="SW265" s="4"/>
      <c r="SX265" s="4"/>
      <c r="SY265" s="4"/>
      <c r="SZ265" s="4"/>
      <c r="TA265" s="4"/>
      <c r="TB265" s="4"/>
      <c r="TC265" s="4"/>
      <c r="TD265" s="4"/>
      <c r="TE265" s="4"/>
      <c r="TF265" s="4"/>
      <c r="TG265" s="4"/>
      <c r="TH265" s="4"/>
      <c r="TI265" s="4"/>
      <c r="TJ265" s="4"/>
      <c r="TK265" s="4"/>
      <c r="TL265" s="4"/>
      <c r="TM265" s="4"/>
      <c r="TN265" s="4"/>
      <c r="TO265" s="4"/>
      <c r="TP265" s="4"/>
      <c r="TQ265" s="4"/>
      <c r="TR265" s="4"/>
      <c r="TS265" s="4"/>
      <c r="TT265" s="4"/>
      <c r="TU265" s="4"/>
      <c r="TV265" s="4"/>
      <c r="TW265" s="4"/>
      <c r="TX265" s="4"/>
      <c r="TY265" s="4"/>
      <c r="TZ265" s="4"/>
      <c r="UA265" s="4"/>
      <c r="UB265" s="4"/>
      <c r="UC265" s="4"/>
      <c r="UD265" s="4"/>
      <c r="UE265" s="4"/>
      <c r="UF265" s="4"/>
      <c r="UG265" s="4"/>
      <c r="UH265" s="4"/>
      <c r="UI265" s="4"/>
      <c r="UJ265" s="4"/>
      <c r="UK265" s="4"/>
      <c r="UL265" s="4"/>
      <c r="UM265" s="4"/>
      <c r="UN265" s="4"/>
      <c r="UO265" s="4"/>
      <c r="UP265" s="4"/>
      <c r="UQ265" s="4"/>
      <c r="UR265" s="4"/>
      <c r="US265" s="4"/>
      <c r="UT265" s="4"/>
      <c r="UU265" s="4"/>
      <c r="UV265" s="4"/>
      <c r="UW265" s="4"/>
      <c r="UX265" s="4"/>
      <c r="UY265" s="4"/>
      <c r="UZ265" s="4"/>
      <c r="VA265" s="4"/>
      <c r="VB265" s="4"/>
      <c r="VC265" s="4"/>
      <c r="VD265" s="4"/>
      <c r="VE265" s="4"/>
      <c r="VF265" s="4"/>
      <c r="VG265" s="4"/>
      <c r="VH265" s="4"/>
      <c r="VI265" s="4"/>
      <c r="VJ265" s="4"/>
      <c r="VK265" s="4"/>
      <c r="VL265" s="4"/>
      <c r="VM265" s="4"/>
      <c r="VN265" s="4"/>
    </row>
    <row r="266" spans="14:586"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  <c r="HW266" s="4"/>
      <c r="HX266" s="4"/>
      <c r="HY266" s="4"/>
      <c r="HZ266" s="4"/>
      <c r="IA266" s="4"/>
      <c r="IB266" s="4"/>
      <c r="IC266" s="4"/>
      <c r="ID266" s="4"/>
      <c r="IE266" s="4"/>
      <c r="IF266" s="4"/>
      <c r="IG266" s="4"/>
      <c r="IH266" s="4"/>
      <c r="II266" s="4"/>
      <c r="IJ266" s="4"/>
      <c r="IK266" s="4"/>
      <c r="IL266" s="4"/>
      <c r="IM266" s="4"/>
      <c r="IN266" s="4"/>
      <c r="IO266" s="4"/>
      <c r="IP266" s="4"/>
      <c r="IQ266" s="4"/>
      <c r="IR266" s="4"/>
      <c r="IS266" s="4"/>
      <c r="IT266" s="4"/>
      <c r="IU266" s="4"/>
      <c r="IV266" s="4"/>
      <c r="IW266" s="4"/>
      <c r="IX266" s="4"/>
      <c r="IY266" s="4"/>
      <c r="IZ266" s="4"/>
      <c r="JA266" s="4"/>
      <c r="JB266" s="4"/>
      <c r="JC266" s="4"/>
      <c r="JD266" s="4"/>
      <c r="JE266" s="4"/>
      <c r="JF266" s="4"/>
      <c r="JG266" s="4"/>
      <c r="JH266" s="4"/>
      <c r="JI266" s="4"/>
      <c r="JJ266" s="4"/>
      <c r="JK266" s="4"/>
      <c r="JL266" s="4"/>
      <c r="JM266" s="4"/>
      <c r="JN266" s="4"/>
      <c r="JO266" s="4"/>
      <c r="JP266" s="4"/>
      <c r="JQ266" s="4"/>
      <c r="JR266" s="4"/>
      <c r="JS266" s="4"/>
      <c r="JT266" s="4"/>
      <c r="JU266" s="4"/>
      <c r="JV266" s="4"/>
      <c r="JW266" s="4"/>
      <c r="JX266" s="4"/>
      <c r="JY266" s="4"/>
      <c r="JZ266" s="4"/>
      <c r="KA266" s="4"/>
      <c r="KB266" s="4"/>
      <c r="KC266" s="4"/>
      <c r="KD266" s="4"/>
      <c r="KE266" s="4"/>
      <c r="KF266" s="4"/>
      <c r="KG266" s="4"/>
      <c r="KH266" s="4"/>
      <c r="KI266" s="4"/>
      <c r="KJ266" s="4"/>
      <c r="KK266" s="4"/>
      <c r="KL266" s="4"/>
      <c r="KM266" s="4"/>
      <c r="KN266" s="4"/>
      <c r="KO266" s="4"/>
      <c r="KP266" s="4"/>
      <c r="KQ266" s="4"/>
      <c r="KR266" s="4"/>
      <c r="KS266" s="4"/>
      <c r="KT266" s="4"/>
      <c r="KU266" s="4"/>
      <c r="KV266" s="4"/>
      <c r="KW266" s="4"/>
      <c r="KX266" s="4"/>
      <c r="KY266" s="4"/>
      <c r="KZ266" s="4"/>
      <c r="LA266" s="4"/>
      <c r="LB266" s="4"/>
      <c r="LC266" s="4"/>
      <c r="LD266" s="4"/>
      <c r="LE266" s="4"/>
      <c r="LF266" s="4"/>
      <c r="LG266" s="4"/>
      <c r="LH266" s="4"/>
      <c r="LI266" s="4"/>
      <c r="LJ266" s="4"/>
      <c r="LK266" s="4"/>
      <c r="LL266" s="4"/>
      <c r="LM266" s="4"/>
      <c r="LN266" s="4"/>
      <c r="LO266" s="4"/>
      <c r="LP266" s="4"/>
      <c r="LQ266" s="4"/>
      <c r="LR266" s="4"/>
      <c r="LS266" s="4"/>
      <c r="LT266" s="4"/>
      <c r="LU266" s="4"/>
      <c r="LV266" s="4"/>
      <c r="LW266" s="4"/>
      <c r="LX266" s="4"/>
      <c r="LY266" s="4"/>
      <c r="LZ266" s="4"/>
      <c r="MA266" s="4"/>
      <c r="MB266" s="4"/>
      <c r="MC266" s="4"/>
      <c r="MD266" s="4"/>
      <c r="ME266" s="4"/>
      <c r="MF266" s="4"/>
      <c r="MG266" s="4"/>
      <c r="MH266" s="4"/>
      <c r="MI266" s="4"/>
      <c r="MJ266" s="4"/>
      <c r="MK266" s="4"/>
      <c r="ML266" s="4"/>
      <c r="MM266" s="4"/>
      <c r="MN266" s="4"/>
      <c r="MO266" s="4"/>
      <c r="MP266" s="4"/>
      <c r="MQ266" s="4"/>
      <c r="MR266" s="4"/>
      <c r="MS266" s="4"/>
      <c r="MT266" s="4"/>
      <c r="MU266" s="4"/>
      <c r="MV266" s="4"/>
      <c r="MW266" s="4"/>
      <c r="MX266" s="4"/>
      <c r="MY266" s="4"/>
      <c r="MZ266" s="4"/>
      <c r="NA266" s="4"/>
      <c r="NB266" s="4"/>
      <c r="NC266" s="4"/>
      <c r="ND266" s="4"/>
      <c r="NE266" s="4"/>
      <c r="NF266" s="4"/>
      <c r="NG266" s="4"/>
      <c r="NH266" s="4"/>
      <c r="NI266" s="4"/>
      <c r="NJ266" s="4"/>
      <c r="NK266" s="4"/>
      <c r="NL266" s="4"/>
      <c r="NM266" s="4"/>
      <c r="NN266" s="4"/>
      <c r="NO266" s="4"/>
      <c r="NP266" s="4"/>
      <c r="NQ266" s="4"/>
      <c r="NR266" s="4"/>
      <c r="NS266" s="4"/>
      <c r="NT266" s="4"/>
      <c r="NU266" s="4"/>
      <c r="NV266" s="4"/>
      <c r="NW266" s="4"/>
      <c r="NX266" s="4"/>
      <c r="NY266" s="4"/>
      <c r="NZ266" s="4"/>
      <c r="OA266" s="4"/>
      <c r="OB266" s="4"/>
      <c r="OC266" s="4"/>
      <c r="OD266" s="4"/>
      <c r="OE266" s="4"/>
      <c r="OF266" s="4"/>
      <c r="OG266" s="4"/>
      <c r="OH266" s="4"/>
      <c r="OI266" s="4"/>
      <c r="OJ266" s="4"/>
      <c r="OK266" s="4"/>
      <c r="OL266" s="4"/>
      <c r="OM266" s="4"/>
      <c r="ON266" s="4"/>
      <c r="OO266" s="4"/>
      <c r="OP266" s="4"/>
      <c r="OQ266" s="4"/>
      <c r="OR266" s="4"/>
      <c r="OS266" s="4"/>
      <c r="OT266" s="4"/>
      <c r="OU266" s="4"/>
      <c r="OV266" s="4"/>
      <c r="OW266" s="4"/>
      <c r="OX266" s="4"/>
      <c r="OY266" s="4"/>
      <c r="OZ266" s="4"/>
      <c r="PA266" s="4"/>
      <c r="PB266" s="4"/>
      <c r="PC266" s="4"/>
      <c r="PD266" s="4"/>
      <c r="PE266" s="4"/>
      <c r="PF266" s="4"/>
      <c r="PG266" s="4"/>
      <c r="PH266" s="4"/>
      <c r="PI266" s="4"/>
      <c r="PJ266" s="4"/>
      <c r="PK266" s="4"/>
      <c r="PL266" s="4"/>
      <c r="PM266" s="4"/>
      <c r="PN266" s="4"/>
      <c r="PO266" s="4"/>
      <c r="PP266" s="4"/>
      <c r="PQ266" s="4"/>
      <c r="PR266" s="4"/>
      <c r="PS266" s="4"/>
      <c r="PT266" s="4"/>
      <c r="PU266" s="4"/>
      <c r="PV266" s="4"/>
      <c r="PW266" s="4"/>
      <c r="PX266" s="4"/>
      <c r="PY266" s="4"/>
      <c r="PZ266" s="4"/>
      <c r="QA266" s="4"/>
      <c r="QB266" s="4"/>
      <c r="QC266" s="4"/>
      <c r="QD266" s="4"/>
      <c r="QE266" s="4"/>
      <c r="QF266" s="4"/>
      <c r="QG266" s="4"/>
      <c r="QH266" s="4"/>
      <c r="QI266" s="4"/>
      <c r="QJ266" s="4"/>
      <c r="QK266" s="4"/>
      <c r="QL266" s="4"/>
      <c r="QM266" s="4"/>
      <c r="QN266" s="4"/>
      <c r="QO266" s="4"/>
      <c r="QP266" s="4"/>
      <c r="QQ266" s="4"/>
      <c r="QR266" s="4"/>
      <c r="QS266" s="4"/>
      <c r="QT266" s="4"/>
      <c r="QU266" s="4"/>
      <c r="QV266" s="4"/>
      <c r="QW266" s="4"/>
      <c r="QX266" s="4"/>
      <c r="QY266" s="4"/>
      <c r="QZ266" s="4"/>
      <c r="RA266" s="4"/>
      <c r="RB266" s="4"/>
      <c r="RC266" s="4"/>
      <c r="RD266" s="4"/>
      <c r="RE266" s="4"/>
      <c r="RF266" s="4"/>
      <c r="RG266" s="4"/>
      <c r="RH266" s="4"/>
      <c r="RI266" s="4"/>
      <c r="RJ266" s="4"/>
      <c r="RK266" s="4"/>
      <c r="RL266" s="4"/>
      <c r="RM266" s="4"/>
      <c r="RN266" s="4"/>
      <c r="RO266" s="4"/>
      <c r="RP266" s="4"/>
      <c r="RQ266" s="4"/>
      <c r="RR266" s="4"/>
      <c r="RS266" s="4"/>
      <c r="RT266" s="4"/>
      <c r="RU266" s="4"/>
      <c r="RV266" s="4"/>
      <c r="RW266" s="4"/>
      <c r="RX266" s="4"/>
      <c r="RY266" s="4"/>
      <c r="RZ266" s="4"/>
      <c r="SA266" s="4"/>
      <c r="SB266" s="4"/>
      <c r="SC266" s="4"/>
      <c r="SD266" s="4"/>
      <c r="SE266" s="4"/>
      <c r="SF266" s="4"/>
      <c r="SG266" s="4"/>
      <c r="SH266" s="4"/>
      <c r="SI266" s="4"/>
      <c r="SJ266" s="4"/>
      <c r="SK266" s="4"/>
      <c r="SL266" s="4"/>
      <c r="SM266" s="4"/>
      <c r="SN266" s="4"/>
      <c r="SO266" s="4"/>
      <c r="SP266" s="4"/>
      <c r="SQ266" s="4"/>
      <c r="SR266" s="4"/>
      <c r="SS266" s="4"/>
      <c r="ST266" s="4"/>
      <c r="SU266" s="4"/>
      <c r="SV266" s="4"/>
      <c r="SW266" s="4"/>
      <c r="SX266" s="4"/>
      <c r="SY266" s="4"/>
      <c r="SZ266" s="4"/>
      <c r="TA266" s="4"/>
      <c r="TB266" s="4"/>
      <c r="TC266" s="4"/>
      <c r="TD266" s="4"/>
      <c r="TE266" s="4"/>
      <c r="TF266" s="4"/>
      <c r="TG266" s="4"/>
      <c r="TH266" s="4"/>
      <c r="TI266" s="4"/>
      <c r="TJ266" s="4"/>
      <c r="TK266" s="4"/>
      <c r="TL266" s="4"/>
      <c r="TM266" s="4"/>
      <c r="TN266" s="4"/>
      <c r="TO266" s="4"/>
      <c r="TP266" s="4"/>
      <c r="TQ266" s="4"/>
      <c r="TR266" s="4"/>
      <c r="TS266" s="4"/>
      <c r="TT266" s="4"/>
      <c r="TU266" s="4"/>
      <c r="TV266" s="4"/>
      <c r="TW266" s="4"/>
      <c r="TX266" s="4"/>
      <c r="TY266" s="4"/>
      <c r="TZ266" s="4"/>
      <c r="UA266" s="4"/>
      <c r="UB266" s="4"/>
      <c r="UC266" s="4"/>
      <c r="UD266" s="4"/>
      <c r="UE266" s="4"/>
      <c r="UF266" s="4"/>
      <c r="UG266" s="4"/>
      <c r="UH266" s="4"/>
      <c r="UI266" s="4"/>
      <c r="UJ266" s="4"/>
      <c r="UK266" s="4"/>
      <c r="UL266" s="4"/>
      <c r="UM266" s="4"/>
      <c r="UN266" s="4"/>
      <c r="UO266" s="4"/>
      <c r="UP266" s="4"/>
      <c r="UQ266" s="4"/>
      <c r="UR266" s="4"/>
      <c r="US266" s="4"/>
      <c r="UT266" s="4"/>
      <c r="UU266" s="4"/>
      <c r="UV266" s="4"/>
      <c r="UW266" s="4"/>
      <c r="UX266" s="4"/>
      <c r="UY266" s="4"/>
      <c r="UZ266" s="4"/>
      <c r="VA266" s="4"/>
      <c r="VB266" s="4"/>
      <c r="VC266" s="4"/>
      <c r="VD266" s="4"/>
      <c r="VE266" s="4"/>
      <c r="VF266" s="4"/>
      <c r="VG266" s="4"/>
      <c r="VH266" s="4"/>
      <c r="VI266" s="4"/>
      <c r="VJ266" s="4"/>
      <c r="VK266" s="4"/>
      <c r="VL266" s="4"/>
      <c r="VM266" s="4"/>
      <c r="VN266" s="4"/>
    </row>
    <row r="267" spans="14:586"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  <c r="II267" s="4"/>
      <c r="IJ267" s="4"/>
      <c r="IK267" s="4"/>
      <c r="IL267" s="4"/>
      <c r="IM267" s="4"/>
      <c r="IN267" s="4"/>
      <c r="IO267" s="4"/>
      <c r="IP267" s="4"/>
      <c r="IQ267" s="4"/>
      <c r="IR267" s="4"/>
      <c r="IS267" s="4"/>
      <c r="IT267" s="4"/>
      <c r="IU267" s="4"/>
      <c r="IV267" s="4"/>
      <c r="IW267" s="4"/>
      <c r="IX267" s="4"/>
      <c r="IY267" s="4"/>
      <c r="IZ267" s="4"/>
      <c r="JA267" s="4"/>
      <c r="JB267" s="4"/>
      <c r="JC267" s="4"/>
      <c r="JD267" s="4"/>
      <c r="JE267" s="4"/>
      <c r="JF267" s="4"/>
      <c r="JG267" s="4"/>
      <c r="JH267" s="4"/>
      <c r="JI267" s="4"/>
      <c r="JJ267" s="4"/>
      <c r="JK267" s="4"/>
      <c r="JL267" s="4"/>
      <c r="JM267" s="4"/>
      <c r="JN267" s="4"/>
      <c r="JO267" s="4"/>
      <c r="JP267" s="4"/>
      <c r="JQ267" s="4"/>
      <c r="JR267" s="4"/>
      <c r="JS267" s="4"/>
      <c r="JT267" s="4"/>
      <c r="JU267" s="4"/>
      <c r="JV267" s="4"/>
      <c r="JW267" s="4"/>
      <c r="JX267" s="4"/>
      <c r="JY267" s="4"/>
      <c r="JZ267" s="4"/>
      <c r="KA267" s="4"/>
      <c r="KB267" s="4"/>
      <c r="KC267" s="4"/>
      <c r="KD267" s="4"/>
      <c r="KE267" s="4"/>
      <c r="KF267" s="4"/>
      <c r="KG267" s="4"/>
      <c r="KH267" s="4"/>
      <c r="KI267" s="4"/>
      <c r="KJ267" s="4"/>
      <c r="KK267" s="4"/>
      <c r="KL267" s="4"/>
      <c r="KM267" s="4"/>
      <c r="KN267" s="4"/>
      <c r="KO267" s="4"/>
      <c r="KP267" s="4"/>
      <c r="KQ267" s="4"/>
      <c r="KR267" s="4"/>
      <c r="KS267" s="4"/>
      <c r="KT267" s="4"/>
      <c r="KU267" s="4"/>
      <c r="KV267" s="4"/>
      <c r="KW267" s="4"/>
      <c r="KX267" s="4"/>
      <c r="KY267" s="4"/>
      <c r="KZ267" s="4"/>
      <c r="LA267" s="4"/>
      <c r="LB267" s="4"/>
      <c r="LC267" s="4"/>
      <c r="LD267" s="4"/>
      <c r="LE267" s="4"/>
      <c r="LF267" s="4"/>
      <c r="LG267" s="4"/>
      <c r="LH267" s="4"/>
      <c r="LI267" s="4"/>
      <c r="LJ267" s="4"/>
      <c r="LK267" s="4"/>
      <c r="LL267" s="4"/>
      <c r="LM267" s="4"/>
      <c r="LN267" s="4"/>
      <c r="LO267" s="4"/>
      <c r="LP267" s="4"/>
      <c r="LQ267" s="4"/>
      <c r="LR267" s="4"/>
      <c r="LS267" s="4"/>
      <c r="LT267" s="4"/>
      <c r="LU267" s="4"/>
      <c r="LV267" s="4"/>
      <c r="LW267" s="4"/>
      <c r="LX267" s="4"/>
      <c r="LY267" s="4"/>
      <c r="LZ267" s="4"/>
      <c r="MA267" s="4"/>
      <c r="MB267" s="4"/>
      <c r="MC267" s="4"/>
      <c r="MD267" s="4"/>
      <c r="ME267" s="4"/>
      <c r="MF267" s="4"/>
      <c r="MG267" s="4"/>
      <c r="MH267" s="4"/>
      <c r="MI267" s="4"/>
      <c r="MJ267" s="4"/>
      <c r="MK267" s="4"/>
      <c r="ML267" s="4"/>
      <c r="MM267" s="4"/>
      <c r="MN267" s="4"/>
      <c r="MO267" s="4"/>
      <c r="MP267" s="4"/>
      <c r="MQ267" s="4"/>
      <c r="MR267" s="4"/>
      <c r="MS267" s="4"/>
      <c r="MT267" s="4"/>
      <c r="MU267" s="4"/>
      <c r="MV267" s="4"/>
      <c r="MW267" s="4"/>
      <c r="MX267" s="4"/>
      <c r="MY267" s="4"/>
      <c r="MZ267" s="4"/>
      <c r="NA267" s="4"/>
      <c r="NB267" s="4"/>
      <c r="NC267" s="4"/>
      <c r="ND267" s="4"/>
      <c r="NE267" s="4"/>
      <c r="NF267" s="4"/>
      <c r="NG267" s="4"/>
      <c r="NH267" s="4"/>
      <c r="NI267" s="4"/>
      <c r="NJ267" s="4"/>
      <c r="NK267" s="4"/>
      <c r="NL267" s="4"/>
      <c r="NM267" s="4"/>
      <c r="NN267" s="4"/>
      <c r="NO267" s="4"/>
      <c r="NP267" s="4"/>
      <c r="NQ267" s="4"/>
      <c r="NR267" s="4"/>
      <c r="NS267" s="4"/>
      <c r="NT267" s="4"/>
      <c r="NU267" s="4"/>
      <c r="NV267" s="4"/>
      <c r="NW267" s="4"/>
      <c r="NX267" s="4"/>
      <c r="NY267" s="4"/>
      <c r="NZ267" s="4"/>
      <c r="OA267" s="4"/>
      <c r="OB267" s="4"/>
      <c r="OC267" s="4"/>
      <c r="OD267" s="4"/>
      <c r="OE267" s="4"/>
      <c r="OF267" s="4"/>
      <c r="OG267" s="4"/>
      <c r="OH267" s="4"/>
      <c r="OI267" s="4"/>
      <c r="OJ267" s="4"/>
      <c r="OK267" s="4"/>
      <c r="OL267" s="4"/>
      <c r="OM267" s="4"/>
      <c r="ON267" s="4"/>
      <c r="OO267" s="4"/>
      <c r="OP267" s="4"/>
      <c r="OQ267" s="4"/>
      <c r="OR267" s="4"/>
      <c r="OS267" s="4"/>
      <c r="OT267" s="4"/>
      <c r="OU267" s="4"/>
      <c r="OV267" s="4"/>
      <c r="OW267" s="4"/>
      <c r="OX267" s="4"/>
      <c r="OY267" s="4"/>
      <c r="OZ267" s="4"/>
      <c r="PA267" s="4"/>
      <c r="PB267" s="4"/>
      <c r="PC267" s="4"/>
      <c r="PD267" s="4"/>
      <c r="PE267" s="4"/>
      <c r="PF267" s="4"/>
      <c r="PG267" s="4"/>
      <c r="PH267" s="4"/>
      <c r="PI267" s="4"/>
      <c r="PJ267" s="4"/>
      <c r="PK267" s="4"/>
      <c r="PL267" s="4"/>
      <c r="PM267" s="4"/>
      <c r="PN267" s="4"/>
      <c r="PO267" s="4"/>
      <c r="PP267" s="4"/>
      <c r="PQ267" s="4"/>
      <c r="PR267" s="4"/>
      <c r="PS267" s="4"/>
      <c r="PT267" s="4"/>
      <c r="PU267" s="4"/>
      <c r="PV267" s="4"/>
      <c r="PW267" s="4"/>
      <c r="PX267" s="4"/>
      <c r="PY267" s="4"/>
      <c r="PZ267" s="4"/>
      <c r="QA267" s="4"/>
      <c r="QB267" s="4"/>
      <c r="QC267" s="4"/>
      <c r="QD267" s="4"/>
      <c r="QE267" s="4"/>
      <c r="QF267" s="4"/>
      <c r="QG267" s="4"/>
      <c r="QH267" s="4"/>
      <c r="QI267" s="4"/>
      <c r="QJ267" s="4"/>
      <c r="QK267" s="4"/>
      <c r="QL267" s="4"/>
      <c r="QM267" s="4"/>
      <c r="QN267" s="4"/>
      <c r="QO267" s="4"/>
      <c r="QP267" s="4"/>
      <c r="QQ267" s="4"/>
      <c r="QR267" s="4"/>
      <c r="QS267" s="4"/>
      <c r="QT267" s="4"/>
      <c r="QU267" s="4"/>
      <c r="QV267" s="4"/>
      <c r="QW267" s="4"/>
      <c r="QX267" s="4"/>
      <c r="QY267" s="4"/>
      <c r="QZ267" s="4"/>
      <c r="RA267" s="4"/>
      <c r="RB267" s="4"/>
      <c r="RC267" s="4"/>
      <c r="RD267" s="4"/>
      <c r="RE267" s="4"/>
      <c r="RF267" s="4"/>
      <c r="RG267" s="4"/>
      <c r="RH267" s="4"/>
      <c r="RI267" s="4"/>
      <c r="RJ267" s="4"/>
      <c r="RK267" s="4"/>
      <c r="RL267" s="4"/>
      <c r="RM267" s="4"/>
      <c r="RN267" s="4"/>
      <c r="RO267" s="4"/>
      <c r="RP267" s="4"/>
      <c r="RQ267" s="4"/>
      <c r="RR267" s="4"/>
      <c r="RS267" s="4"/>
      <c r="RT267" s="4"/>
      <c r="RU267" s="4"/>
      <c r="RV267" s="4"/>
      <c r="RW267" s="4"/>
      <c r="RX267" s="4"/>
      <c r="RY267" s="4"/>
      <c r="RZ267" s="4"/>
      <c r="SA267" s="4"/>
      <c r="SB267" s="4"/>
      <c r="SC267" s="4"/>
      <c r="SD267" s="4"/>
      <c r="SE267" s="4"/>
      <c r="SF267" s="4"/>
      <c r="SG267" s="4"/>
      <c r="SH267" s="4"/>
      <c r="SI267" s="4"/>
      <c r="SJ267" s="4"/>
      <c r="SK267" s="4"/>
      <c r="SL267" s="4"/>
      <c r="SM267" s="4"/>
      <c r="SN267" s="4"/>
      <c r="SO267" s="4"/>
      <c r="SP267" s="4"/>
      <c r="SQ267" s="4"/>
      <c r="SR267" s="4"/>
      <c r="SS267" s="4"/>
      <c r="ST267" s="4"/>
      <c r="SU267" s="4"/>
      <c r="SV267" s="4"/>
      <c r="SW267" s="4"/>
      <c r="SX267" s="4"/>
      <c r="SY267" s="4"/>
      <c r="SZ267" s="4"/>
      <c r="TA267" s="4"/>
      <c r="TB267" s="4"/>
      <c r="TC267" s="4"/>
      <c r="TD267" s="4"/>
      <c r="TE267" s="4"/>
      <c r="TF267" s="4"/>
      <c r="TG267" s="4"/>
      <c r="TH267" s="4"/>
      <c r="TI267" s="4"/>
      <c r="TJ267" s="4"/>
      <c r="TK267" s="4"/>
      <c r="TL267" s="4"/>
      <c r="TM267" s="4"/>
      <c r="TN267" s="4"/>
      <c r="TO267" s="4"/>
      <c r="TP267" s="4"/>
      <c r="TQ267" s="4"/>
      <c r="TR267" s="4"/>
      <c r="TS267" s="4"/>
      <c r="TT267" s="4"/>
      <c r="TU267" s="4"/>
      <c r="TV267" s="4"/>
      <c r="TW267" s="4"/>
      <c r="TX267" s="4"/>
      <c r="TY267" s="4"/>
      <c r="TZ267" s="4"/>
      <c r="UA267" s="4"/>
      <c r="UB267" s="4"/>
      <c r="UC267" s="4"/>
      <c r="UD267" s="4"/>
      <c r="UE267" s="4"/>
      <c r="UF267" s="4"/>
      <c r="UG267" s="4"/>
      <c r="UH267" s="4"/>
      <c r="UI267" s="4"/>
      <c r="UJ267" s="4"/>
      <c r="UK267" s="4"/>
      <c r="UL267" s="4"/>
      <c r="UM267" s="4"/>
      <c r="UN267" s="4"/>
      <c r="UO267" s="4"/>
      <c r="UP267" s="4"/>
      <c r="UQ267" s="4"/>
      <c r="UR267" s="4"/>
      <c r="US267" s="4"/>
      <c r="UT267" s="4"/>
      <c r="UU267" s="4"/>
      <c r="UV267" s="4"/>
      <c r="UW267" s="4"/>
      <c r="UX267" s="4"/>
      <c r="UY267" s="4"/>
      <c r="UZ267" s="4"/>
      <c r="VA267" s="4"/>
      <c r="VB267" s="4"/>
      <c r="VC267" s="4"/>
      <c r="VD267" s="4"/>
      <c r="VE267" s="4"/>
      <c r="VF267" s="4"/>
      <c r="VG267" s="4"/>
      <c r="VH267" s="4"/>
      <c r="VI267" s="4"/>
      <c r="VJ267" s="4"/>
      <c r="VK267" s="4"/>
      <c r="VL267" s="4"/>
      <c r="VM267" s="4"/>
      <c r="VN267" s="4"/>
    </row>
    <row r="268" spans="14:586"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  <c r="IJ268" s="4"/>
      <c r="IK268" s="4"/>
      <c r="IL268" s="4"/>
      <c r="IM268" s="4"/>
      <c r="IN268" s="4"/>
      <c r="IO268" s="4"/>
      <c r="IP268" s="4"/>
      <c r="IQ268" s="4"/>
      <c r="IR268" s="4"/>
      <c r="IS268" s="4"/>
      <c r="IT268" s="4"/>
      <c r="IU268" s="4"/>
      <c r="IV268" s="4"/>
      <c r="IW268" s="4"/>
      <c r="IX268" s="4"/>
      <c r="IY268" s="4"/>
      <c r="IZ268" s="4"/>
      <c r="JA268" s="4"/>
      <c r="JB268" s="4"/>
      <c r="JC268" s="4"/>
      <c r="JD268" s="4"/>
      <c r="JE268" s="4"/>
      <c r="JF268" s="4"/>
      <c r="JG268" s="4"/>
      <c r="JH268" s="4"/>
      <c r="JI268" s="4"/>
      <c r="JJ268" s="4"/>
      <c r="JK268" s="4"/>
      <c r="JL268" s="4"/>
      <c r="JM268" s="4"/>
      <c r="JN268" s="4"/>
      <c r="JO268" s="4"/>
      <c r="JP268" s="4"/>
      <c r="JQ268" s="4"/>
      <c r="JR268" s="4"/>
      <c r="JS268" s="4"/>
      <c r="JT268" s="4"/>
      <c r="JU268" s="4"/>
      <c r="JV268" s="4"/>
      <c r="JW268" s="4"/>
      <c r="JX268" s="4"/>
      <c r="JY268" s="4"/>
      <c r="JZ268" s="4"/>
      <c r="KA268" s="4"/>
      <c r="KB268" s="4"/>
      <c r="KC268" s="4"/>
      <c r="KD268" s="4"/>
      <c r="KE268" s="4"/>
      <c r="KF268" s="4"/>
      <c r="KG268" s="4"/>
      <c r="KH268" s="4"/>
      <c r="KI268" s="4"/>
      <c r="KJ268" s="4"/>
      <c r="KK268" s="4"/>
      <c r="KL268" s="4"/>
      <c r="KM268" s="4"/>
      <c r="KN268" s="4"/>
      <c r="KO268" s="4"/>
      <c r="KP268" s="4"/>
      <c r="KQ268" s="4"/>
      <c r="KR268" s="4"/>
      <c r="KS268" s="4"/>
      <c r="KT268" s="4"/>
      <c r="KU268" s="4"/>
      <c r="KV268" s="4"/>
      <c r="KW268" s="4"/>
      <c r="KX268" s="4"/>
      <c r="KY268" s="4"/>
      <c r="KZ268" s="4"/>
      <c r="LA268" s="4"/>
      <c r="LB268" s="4"/>
      <c r="LC268" s="4"/>
      <c r="LD268" s="4"/>
      <c r="LE268" s="4"/>
      <c r="LF268" s="4"/>
      <c r="LG268" s="4"/>
      <c r="LH268" s="4"/>
      <c r="LI268" s="4"/>
      <c r="LJ268" s="4"/>
      <c r="LK268" s="4"/>
      <c r="LL268" s="4"/>
      <c r="LM268" s="4"/>
      <c r="LN268" s="4"/>
      <c r="LO268" s="4"/>
      <c r="LP268" s="4"/>
      <c r="LQ268" s="4"/>
      <c r="LR268" s="4"/>
      <c r="LS268" s="4"/>
      <c r="LT268" s="4"/>
      <c r="LU268" s="4"/>
      <c r="LV268" s="4"/>
      <c r="LW268" s="4"/>
      <c r="LX268" s="4"/>
      <c r="LY268" s="4"/>
      <c r="LZ268" s="4"/>
      <c r="MA268" s="4"/>
      <c r="MB268" s="4"/>
      <c r="MC268" s="4"/>
      <c r="MD268" s="4"/>
      <c r="ME268" s="4"/>
      <c r="MF268" s="4"/>
      <c r="MG268" s="4"/>
      <c r="MH268" s="4"/>
      <c r="MI268" s="4"/>
      <c r="MJ268" s="4"/>
      <c r="MK268" s="4"/>
      <c r="ML268" s="4"/>
      <c r="MM268" s="4"/>
      <c r="MN268" s="4"/>
      <c r="MO268" s="4"/>
      <c r="MP268" s="4"/>
      <c r="MQ268" s="4"/>
      <c r="MR268" s="4"/>
      <c r="MS268" s="4"/>
      <c r="MT268" s="4"/>
      <c r="MU268" s="4"/>
      <c r="MV268" s="4"/>
      <c r="MW268" s="4"/>
      <c r="MX268" s="4"/>
      <c r="MY268" s="4"/>
      <c r="MZ268" s="4"/>
      <c r="NA268" s="4"/>
      <c r="NB268" s="4"/>
      <c r="NC268" s="4"/>
      <c r="ND268" s="4"/>
      <c r="NE268" s="4"/>
      <c r="NF268" s="4"/>
      <c r="NG268" s="4"/>
      <c r="NH268" s="4"/>
      <c r="NI268" s="4"/>
      <c r="NJ268" s="4"/>
      <c r="NK268" s="4"/>
      <c r="NL268" s="4"/>
      <c r="NM268" s="4"/>
      <c r="NN268" s="4"/>
      <c r="NO268" s="4"/>
      <c r="NP268" s="4"/>
      <c r="NQ268" s="4"/>
      <c r="NR268" s="4"/>
      <c r="NS268" s="4"/>
      <c r="NT268" s="4"/>
      <c r="NU268" s="4"/>
      <c r="NV268" s="4"/>
      <c r="NW268" s="4"/>
      <c r="NX268" s="4"/>
      <c r="NY268" s="4"/>
      <c r="NZ268" s="4"/>
      <c r="OA268" s="4"/>
      <c r="OB268" s="4"/>
      <c r="OC268" s="4"/>
      <c r="OD268" s="4"/>
      <c r="OE268" s="4"/>
      <c r="OF268" s="4"/>
      <c r="OG268" s="4"/>
      <c r="OH268" s="4"/>
      <c r="OI268" s="4"/>
      <c r="OJ268" s="4"/>
      <c r="OK268" s="4"/>
      <c r="OL268" s="4"/>
      <c r="OM268" s="4"/>
      <c r="ON268" s="4"/>
      <c r="OO268" s="4"/>
      <c r="OP268" s="4"/>
      <c r="OQ268" s="4"/>
      <c r="OR268" s="4"/>
      <c r="OS268" s="4"/>
      <c r="OT268" s="4"/>
      <c r="OU268" s="4"/>
      <c r="OV268" s="4"/>
      <c r="OW268" s="4"/>
      <c r="OX268" s="4"/>
      <c r="OY268" s="4"/>
      <c r="OZ268" s="4"/>
      <c r="PA268" s="4"/>
      <c r="PB268" s="4"/>
      <c r="PC268" s="4"/>
      <c r="PD268" s="4"/>
      <c r="PE268" s="4"/>
      <c r="PF268" s="4"/>
      <c r="PG268" s="4"/>
      <c r="PH268" s="4"/>
      <c r="PI268" s="4"/>
      <c r="PJ268" s="4"/>
      <c r="PK268" s="4"/>
      <c r="PL268" s="4"/>
      <c r="PM268" s="4"/>
      <c r="PN268" s="4"/>
      <c r="PO268" s="4"/>
      <c r="PP268" s="4"/>
      <c r="PQ268" s="4"/>
      <c r="PR268" s="4"/>
      <c r="PS268" s="4"/>
      <c r="PT268" s="4"/>
      <c r="PU268" s="4"/>
      <c r="PV268" s="4"/>
      <c r="PW268" s="4"/>
      <c r="PX268" s="4"/>
      <c r="PY268" s="4"/>
      <c r="PZ268" s="4"/>
      <c r="QA268" s="4"/>
      <c r="QB268" s="4"/>
      <c r="QC268" s="4"/>
      <c r="QD268" s="4"/>
      <c r="QE268" s="4"/>
      <c r="QF268" s="4"/>
      <c r="QG268" s="4"/>
      <c r="QH268" s="4"/>
      <c r="QI268" s="4"/>
      <c r="QJ268" s="4"/>
      <c r="QK268" s="4"/>
      <c r="QL268" s="4"/>
      <c r="QM268" s="4"/>
      <c r="QN268" s="4"/>
      <c r="QO268" s="4"/>
      <c r="QP268" s="4"/>
      <c r="QQ268" s="4"/>
      <c r="QR268" s="4"/>
      <c r="QS268" s="4"/>
      <c r="QT268" s="4"/>
      <c r="QU268" s="4"/>
      <c r="QV268" s="4"/>
      <c r="QW268" s="4"/>
      <c r="QX268" s="4"/>
      <c r="QY268" s="4"/>
      <c r="QZ268" s="4"/>
      <c r="RA268" s="4"/>
      <c r="RB268" s="4"/>
      <c r="RC268" s="4"/>
      <c r="RD268" s="4"/>
      <c r="RE268" s="4"/>
      <c r="RF268" s="4"/>
      <c r="RG268" s="4"/>
      <c r="RH268" s="4"/>
      <c r="RI268" s="4"/>
      <c r="RJ268" s="4"/>
      <c r="RK268" s="4"/>
      <c r="RL268" s="4"/>
      <c r="RM268" s="4"/>
      <c r="RN268" s="4"/>
      <c r="RO268" s="4"/>
      <c r="RP268" s="4"/>
      <c r="RQ268" s="4"/>
      <c r="RR268" s="4"/>
      <c r="RS268" s="4"/>
      <c r="RT268" s="4"/>
      <c r="RU268" s="4"/>
      <c r="RV268" s="4"/>
      <c r="RW268" s="4"/>
      <c r="RX268" s="4"/>
      <c r="RY268" s="4"/>
      <c r="RZ268" s="4"/>
      <c r="SA268" s="4"/>
      <c r="SB268" s="4"/>
      <c r="SC268" s="4"/>
      <c r="SD268" s="4"/>
      <c r="SE268" s="4"/>
      <c r="SF268" s="4"/>
      <c r="SG268" s="4"/>
      <c r="SH268" s="4"/>
      <c r="SI268" s="4"/>
      <c r="SJ268" s="4"/>
      <c r="SK268" s="4"/>
      <c r="SL268" s="4"/>
      <c r="SM268" s="4"/>
      <c r="SN268" s="4"/>
      <c r="SO268" s="4"/>
      <c r="SP268" s="4"/>
      <c r="SQ268" s="4"/>
      <c r="SR268" s="4"/>
      <c r="SS268" s="4"/>
      <c r="ST268" s="4"/>
      <c r="SU268" s="4"/>
      <c r="SV268" s="4"/>
      <c r="SW268" s="4"/>
      <c r="SX268" s="4"/>
      <c r="SY268" s="4"/>
      <c r="SZ268" s="4"/>
      <c r="TA268" s="4"/>
      <c r="TB268" s="4"/>
      <c r="TC268" s="4"/>
      <c r="TD268" s="4"/>
      <c r="TE268" s="4"/>
      <c r="TF268" s="4"/>
      <c r="TG268" s="4"/>
      <c r="TH268" s="4"/>
      <c r="TI268" s="4"/>
      <c r="TJ268" s="4"/>
      <c r="TK268" s="4"/>
      <c r="TL268" s="4"/>
      <c r="TM268" s="4"/>
      <c r="TN268" s="4"/>
      <c r="TO268" s="4"/>
      <c r="TP268" s="4"/>
      <c r="TQ268" s="4"/>
      <c r="TR268" s="4"/>
      <c r="TS268" s="4"/>
      <c r="TT268" s="4"/>
      <c r="TU268" s="4"/>
      <c r="TV268" s="4"/>
      <c r="TW268" s="4"/>
      <c r="TX268" s="4"/>
      <c r="TY268" s="4"/>
      <c r="TZ268" s="4"/>
      <c r="UA268" s="4"/>
      <c r="UB268" s="4"/>
      <c r="UC268" s="4"/>
      <c r="UD268" s="4"/>
      <c r="UE268" s="4"/>
      <c r="UF268" s="4"/>
      <c r="UG268" s="4"/>
      <c r="UH268" s="4"/>
      <c r="UI268" s="4"/>
      <c r="UJ268" s="4"/>
      <c r="UK268" s="4"/>
      <c r="UL268" s="4"/>
      <c r="UM268" s="4"/>
      <c r="UN268" s="4"/>
      <c r="UO268" s="4"/>
      <c r="UP268" s="4"/>
      <c r="UQ268" s="4"/>
      <c r="UR268" s="4"/>
      <c r="US268" s="4"/>
      <c r="UT268" s="4"/>
      <c r="UU268" s="4"/>
      <c r="UV268" s="4"/>
      <c r="UW268" s="4"/>
      <c r="UX268" s="4"/>
      <c r="UY268" s="4"/>
      <c r="UZ268" s="4"/>
      <c r="VA268" s="4"/>
      <c r="VB268" s="4"/>
      <c r="VC268" s="4"/>
      <c r="VD268" s="4"/>
      <c r="VE268" s="4"/>
      <c r="VF268" s="4"/>
      <c r="VG268" s="4"/>
      <c r="VH268" s="4"/>
      <c r="VI268" s="4"/>
      <c r="VJ268" s="4"/>
      <c r="VK268" s="4"/>
      <c r="VL268" s="4"/>
      <c r="VM268" s="4"/>
      <c r="VN268" s="4"/>
    </row>
    <row r="269" spans="14:586"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  <c r="HW269" s="4"/>
      <c r="HX269" s="4"/>
      <c r="HY269" s="4"/>
      <c r="HZ269" s="4"/>
      <c r="IA269" s="4"/>
      <c r="IB269" s="4"/>
      <c r="IC269" s="4"/>
      <c r="ID269" s="4"/>
      <c r="IE269" s="4"/>
      <c r="IF269" s="4"/>
      <c r="IG269" s="4"/>
      <c r="IH269" s="4"/>
      <c r="II269" s="4"/>
      <c r="IJ269" s="4"/>
      <c r="IK269" s="4"/>
      <c r="IL269" s="4"/>
      <c r="IM269" s="4"/>
      <c r="IN269" s="4"/>
      <c r="IO269" s="4"/>
      <c r="IP269" s="4"/>
      <c r="IQ269" s="4"/>
      <c r="IR269" s="4"/>
      <c r="IS269" s="4"/>
      <c r="IT269" s="4"/>
      <c r="IU269" s="4"/>
      <c r="IV269" s="4"/>
      <c r="IW269" s="4"/>
      <c r="IX269" s="4"/>
      <c r="IY269" s="4"/>
      <c r="IZ269" s="4"/>
      <c r="JA269" s="4"/>
      <c r="JB269" s="4"/>
      <c r="JC269" s="4"/>
      <c r="JD269" s="4"/>
      <c r="JE269" s="4"/>
      <c r="JF269" s="4"/>
      <c r="JG269" s="4"/>
      <c r="JH269" s="4"/>
      <c r="JI269" s="4"/>
      <c r="JJ269" s="4"/>
      <c r="JK269" s="4"/>
      <c r="JL269" s="4"/>
      <c r="JM269" s="4"/>
      <c r="JN269" s="4"/>
      <c r="JO269" s="4"/>
      <c r="JP269" s="4"/>
      <c r="JQ269" s="4"/>
      <c r="JR269" s="4"/>
      <c r="JS269" s="4"/>
      <c r="JT269" s="4"/>
      <c r="JU269" s="4"/>
      <c r="JV269" s="4"/>
      <c r="JW269" s="4"/>
      <c r="JX269" s="4"/>
      <c r="JY269" s="4"/>
      <c r="JZ269" s="4"/>
      <c r="KA269" s="4"/>
      <c r="KB269" s="4"/>
      <c r="KC269" s="4"/>
      <c r="KD269" s="4"/>
      <c r="KE269" s="4"/>
      <c r="KF269" s="4"/>
      <c r="KG269" s="4"/>
      <c r="KH269" s="4"/>
      <c r="KI269" s="4"/>
      <c r="KJ269" s="4"/>
      <c r="KK269" s="4"/>
      <c r="KL269" s="4"/>
      <c r="KM269" s="4"/>
      <c r="KN269" s="4"/>
      <c r="KO269" s="4"/>
      <c r="KP269" s="4"/>
      <c r="KQ269" s="4"/>
      <c r="KR269" s="4"/>
      <c r="KS269" s="4"/>
      <c r="KT269" s="4"/>
      <c r="KU269" s="4"/>
      <c r="KV269" s="4"/>
      <c r="KW269" s="4"/>
      <c r="KX269" s="4"/>
      <c r="KY269" s="4"/>
      <c r="KZ269" s="4"/>
      <c r="LA269" s="4"/>
      <c r="LB269" s="4"/>
      <c r="LC269" s="4"/>
      <c r="LD269" s="4"/>
      <c r="LE269" s="4"/>
      <c r="LF269" s="4"/>
      <c r="LG269" s="4"/>
      <c r="LH269" s="4"/>
      <c r="LI269" s="4"/>
      <c r="LJ269" s="4"/>
      <c r="LK269" s="4"/>
      <c r="LL269" s="4"/>
      <c r="LM269" s="4"/>
      <c r="LN269" s="4"/>
      <c r="LO269" s="4"/>
      <c r="LP269" s="4"/>
      <c r="LQ269" s="4"/>
      <c r="LR269" s="4"/>
      <c r="LS269" s="4"/>
      <c r="LT269" s="4"/>
      <c r="LU269" s="4"/>
      <c r="LV269" s="4"/>
      <c r="LW269" s="4"/>
      <c r="LX269" s="4"/>
      <c r="LY269" s="4"/>
      <c r="LZ269" s="4"/>
      <c r="MA269" s="4"/>
      <c r="MB269" s="4"/>
      <c r="MC269" s="4"/>
      <c r="MD269" s="4"/>
      <c r="ME269" s="4"/>
      <c r="MF269" s="4"/>
      <c r="MG269" s="4"/>
      <c r="MH269" s="4"/>
      <c r="MI269" s="4"/>
      <c r="MJ269" s="4"/>
      <c r="MK269" s="4"/>
      <c r="ML269" s="4"/>
      <c r="MM269" s="4"/>
      <c r="MN269" s="4"/>
      <c r="MO269" s="4"/>
      <c r="MP269" s="4"/>
      <c r="MQ269" s="4"/>
      <c r="MR269" s="4"/>
      <c r="MS269" s="4"/>
      <c r="MT269" s="4"/>
      <c r="MU269" s="4"/>
      <c r="MV269" s="4"/>
      <c r="MW269" s="4"/>
      <c r="MX269" s="4"/>
      <c r="MY269" s="4"/>
      <c r="MZ269" s="4"/>
      <c r="NA269" s="4"/>
      <c r="NB269" s="4"/>
      <c r="NC269" s="4"/>
      <c r="ND269" s="4"/>
      <c r="NE269" s="4"/>
      <c r="NF269" s="4"/>
      <c r="NG269" s="4"/>
      <c r="NH269" s="4"/>
      <c r="NI269" s="4"/>
      <c r="NJ269" s="4"/>
      <c r="NK269" s="4"/>
      <c r="NL269" s="4"/>
      <c r="NM269" s="4"/>
      <c r="NN269" s="4"/>
      <c r="NO269" s="4"/>
      <c r="NP269" s="4"/>
      <c r="NQ269" s="4"/>
      <c r="NR269" s="4"/>
      <c r="NS269" s="4"/>
      <c r="NT269" s="4"/>
      <c r="NU269" s="4"/>
      <c r="NV269" s="4"/>
      <c r="NW269" s="4"/>
      <c r="NX269" s="4"/>
      <c r="NY269" s="4"/>
      <c r="NZ269" s="4"/>
      <c r="OA269" s="4"/>
      <c r="OB269" s="4"/>
      <c r="OC269" s="4"/>
      <c r="OD269" s="4"/>
      <c r="OE269" s="4"/>
      <c r="OF269" s="4"/>
      <c r="OG269" s="4"/>
      <c r="OH269" s="4"/>
      <c r="OI269" s="4"/>
      <c r="OJ269" s="4"/>
      <c r="OK269" s="4"/>
      <c r="OL269" s="4"/>
      <c r="OM269" s="4"/>
      <c r="ON269" s="4"/>
      <c r="OO269" s="4"/>
      <c r="OP269" s="4"/>
      <c r="OQ269" s="4"/>
      <c r="OR269" s="4"/>
      <c r="OS269" s="4"/>
      <c r="OT269" s="4"/>
      <c r="OU269" s="4"/>
      <c r="OV269" s="4"/>
      <c r="OW269" s="4"/>
      <c r="OX269" s="4"/>
      <c r="OY269" s="4"/>
      <c r="OZ269" s="4"/>
      <c r="PA269" s="4"/>
      <c r="PB269" s="4"/>
      <c r="PC269" s="4"/>
      <c r="PD269" s="4"/>
      <c r="PE269" s="4"/>
      <c r="PF269" s="4"/>
      <c r="PG269" s="4"/>
      <c r="PH269" s="4"/>
      <c r="PI269" s="4"/>
      <c r="PJ269" s="4"/>
      <c r="PK269" s="4"/>
      <c r="PL269" s="4"/>
      <c r="PM269" s="4"/>
      <c r="PN269" s="4"/>
      <c r="PO269" s="4"/>
      <c r="PP269" s="4"/>
      <c r="PQ269" s="4"/>
      <c r="PR269" s="4"/>
      <c r="PS269" s="4"/>
      <c r="PT269" s="4"/>
      <c r="PU269" s="4"/>
      <c r="PV269" s="4"/>
      <c r="PW269" s="4"/>
      <c r="PX269" s="4"/>
      <c r="PY269" s="4"/>
      <c r="PZ269" s="4"/>
      <c r="QA269" s="4"/>
      <c r="QB269" s="4"/>
      <c r="QC269" s="4"/>
      <c r="QD269" s="4"/>
      <c r="QE269" s="4"/>
      <c r="QF269" s="4"/>
      <c r="QG269" s="4"/>
      <c r="QH269" s="4"/>
      <c r="QI269" s="4"/>
      <c r="QJ269" s="4"/>
      <c r="QK269" s="4"/>
      <c r="QL269" s="4"/>
      <c r="QM269" s="4"/>
      <c r="QN269" s="4"/>
      <c r="QO269" s="4"/>
      <c r="QP269" s="4"/>
      <c r="QQ269" s="4"/>
      <c r="QR269" s="4"/>
      <c r="QS269" s="4"/>
      <c r="QT269" s="4"/>
      <c r="QU269" s="4"/>
      <c r="QV269" s="4"/>
      <c r="QW269" s="4"/>
      <c r="QX269" s="4"/>
      <c r="QY269" s="4"/>
      <c r="QZ269" s="4"/>
      <c r="RA269" s="4"/>
      <c r="RB269" s="4"/>
      <c r="RC269" s="4"/>
      <c r="RD269" s="4"/>
      <c r="RE269" s="4"/>
      <c r="RF269" s="4"/>
      <c r="RG269" s="4"/>
      <c r="RH269" s="4"/>
      <c r="RI269" s="4"/>
      <c r="RJ269" s="4"/>
      <c r="RK269" s="4"/>
      <c r="RL269" s="4"/>
      <c r="RM269" s="4"/>
      <c r="RN269" s="4"/>
      <c r="RO269" s="4"/>
      <c r="RP269" s="4"/>
      <c r="RQ269" s="4"/>
      <c r="RR269" s="4"/>
      <c r="RS269" s="4"/>
      <c r="RT269" s="4"/>
      <c r="RU269" s="4"/>
      <c r="RV269" s="4"/>
      <c r="RW269" s="4"/>
      <c r="RX269" s="4"/>
      <c r="RY269" s="4"/>
      <c r="RZ269" s="4"/>
      <c r="SA269" s="4"/>
      <c r="SB269" s="4"/>
      <c r="SC269" s="4"/>
      <c r="SD269" s="4"/>
      <c r="SE269" s="4"/>
      <c r="SF269" s="4"/>
      <c r="SG269" s="4"/>
      <c r="SH269" s="4"/>
      <c r="SI269" s="4"/>
      <c r="SJ269" s="4"/>
      <c r="SK269" s="4"/>
      <c r="SL269" s="4"/>
      <c r="SM269" s="4"/>
      <c r="SN269" s="4"/>
      <c r="SO269" s="4"/>
      <c r="SP269" s="4"/>
      <c r="SQ269" s="4"/>
      <c r="SR269" s="4"/>
      <c r="SS269" s="4"/>
      <c r="ST269" s="4"/>
      <c r="SU269" s="4"/>
      <c r="SV269" s="4"/>
      <c r="SW269" s="4"/>
      <c r="SX269" s="4"/>
      <c r="SY269" s="4"/>
      <c r="SZ269" s="4"/>
      <c r="TA269" s="4"/>
      <c r="TB269" s="4"/>
      <c r="TC269" s="4"/>
      <c r="TD269" s="4"/>
      <c r="TE269" s="4"/>
      <c r="TF269" s="4"/>
      <c r="TG269" s="4"/>
      <c r="TH269" s="4"/>
      <c r="TI269" s="4"/>
      <c r="TJ269" s="4"/>
      <c r="TK269" s="4"/>
      <c r="TL269" s="4"/>
      <c r="TM269" s="4"/>
      <c r="TN269" s="4"/>
      <c r="TO269" s="4"/>
      <c r="TP269" s="4"/>
      <c r="TQ269" s="4"/>
      <c r="TR269" s="4"/>
      <c r="TS269" s="4"/>
      <c r="TT269" s="4"/>
      <c r="TU269" s="4"/>
      <c r="TV269" s="4"/>
      <c r="TW269" s="4"/>
      <c r="TX269" s="4"/>
      <c r="TY269" s="4"/>
      <c r="TZ269" s="4"/>
      <c r="UA269" s="4"/>
      <c r="UB269" s="4"/>
      <c r="UC269" s="4"/>
      <c r="UD269" s="4"/>
      <c r="UE269" s="4"/>
      <c r="UF269" s="4"/>
      <c r="UG269" s="4"/>
      <c r="UH269" s="4"/>
      <c r="UI269" s="4"/>
      <c r="UJ269" s="4"/>
      <c r="UK269" s="4"/>
      <c r="UL269" s="4"/>
      <c r="UM269" s="4"/>
      <c r="UN269" s="4"/>
      <c r="UO269" s="4"/>
      <c r="UP269" s="4"/>
      <c r="UQ269" s="4"/>
      <c r="UR269" s="4"/>
      <c r="US269" s="4"/>
      <c r="UT269" s="4"/>
      <c r="UU269" s="4"/>
      <c r="UV269" s="4"/>
      <c r="UW269" s="4"/>
      <c r="UX269" s="4"/>
      <c r="UY269" s="4"/>
      <c r="UZ269" s="4"/>
      <c r="VA269" s="4"/>
      <c r="VB269" s="4"/>
      <c r="VC269" s="4"/>
      <c r="VD269" s="4"/>
      <c r="VE269" s="4"/>
      <c r="VF269" s="4"/>
      <c r="VG269" s="4"/>
      <c r="VH269" s="4"/>
      <c r="VI269" s="4"/>
      <c r="VJ269" s="4"/>
      <c r="VK269" s="4"/>
      <c r="VL269" s="4"/>
      <c r="VM269" s="4"/>
      <c r="VN269" s="4"/>
    </row>
    <row r="270" spans="14:586"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4"/>
      <c r="FS270" s="4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 s="4"/>
      <c r="HI270" s="4"/>
      <c r="HJ270" s="4"/>
      <c r="HK270" s="4"/>
      <c r="HL270" s="4"/>
      <c r="HM270" s="4"/>
      <c r="HN270" s="4"/>
      <c r="HO270" s="4"/>
      <c r="HP270" s="4"/>
      <c r="HQ270" s="4"/>
      <c r="HR270" s="4"/>
      <c r="HS270" s="4"/>
      <c r="HT270" s="4"/>
      <c r="HU270" s="4"/>
      <c r="HV270" s="4"/>
      <c r="HW270" s="4"/>
      <c r="HX270" s="4"/>
      <c r="HY270" s="4"/>
      <c r="HZ270" s="4"/>
      <c r="IA270" s="4"/>
      <c r="IB270" s="4"/>
      <c r="IC270" s="4"/>
      <c r="ID270" s="4"/>
      <c r="IE270" s="4"/>
      <c r="IF270" s="4"/>
      <c r="IG270" s="4"/>
      <c r="IH270" s="4"/>
      <c r="II270" s="4"/>
      <c r="IJ270" s="4"/>
      <c r="IK270" s="4"/>
      <c r="IL270" s="4"/>
      <c r="IM270" s="4"/>
      <c r="IN270" s="4"/>
      <c r="IO270" s="4"/>
      <c r="IP270" s="4"/>
      <c r="IQ270" s="4"/>
      <c r="IR270" s="4"/>
      <c r="IS270" s="4"/>
      <c r="IT270" s="4"/>
      <c r="IU270" s="4"/>
      <c r="IV270" s="4"/>
      <c r="IW270" s="4"/>
      <c r="IX270" s="4"/>
      <c r="IY270" s="4"/>
      <c r="IZ270" s="4"/>
      <c r="JA270" s="4"/>
      <c r="JB270" s="4"/>
      <c r="JC270" s="4"/>
      <c r="JD270" s="4"/>
      <c r="JE270" s="4"/>
      <c r="JF270" s="4"/>
      <c r="JG270" s="4"/>
      <c r="JH270" s="4"/>
      <c r="JI270" s="4"/>
      <c r="JJ270" s="4"/>
      <c r="JK270" s="4"/>
      <c r="JL270" s="4"/>
      <c r="JM270" s="4"/>
      <c r="JN270" s="4"/>
      <c r="JO270" s="4"/>
      <c r="JP270" s="4"/>
      <c r="JQ270" s="4"/>
      <c r="JR270" s="4"/>
      <c r="JS270" s="4"/>
      <c r="JT270" s="4"/>
      <c r="JU270" s="4"/>
      <c r="JV270" s="4"/>
      <c r="JW270" s="4"/>
      <c r="JX270" s="4"/>
      <c r="JY270" s="4"/>
      <c r="JZ270" s="4"/>
      <c r="KA270" s="4"/>
      <c r="KB270" s="4"/>
      <c r="KC270" s="4"/>
      <c r="KD270" s="4"/>
      <c r="KE270" s="4"/>
      <c r="KF270" s="4"/>
      <c r="KG270" s="4"/>
      <c r="KH270" s="4"/>
      <c r="KI270" s="4"/>
      <c r="KJ270" s="4"/>
      <c r="KK270" s="4"/>
      <c r="KL270" s="4"/>
      <c r="KM270" s="4"/>
      <c r="KN270" s="4"/>
      <c r="KO270" s="4"/>
      <c r="KP270" s="4"/>
      <c r="KQ270" s="4"/>
      <c r="KR270" s="4"/>
      <c r="KS270" s="4"/>
      <c r="KT270" s="4"/>
      <c r="KU270" s="4"/>
      <c r="KV270" s="4"/>
      <c r="KW270" s="4"/>
      <c r="KX270" s="4"/>
      <c r="KY270" s="4"/>
      <c r="KZ270" s="4"/>
      <c r="LA270" s="4"/>
      <c r="LB270" s="4"/>
      <c r="LC270" s="4"/>
      <c r="LD270" s="4"/>
      <c r="LE270" s="4"/>
      <c r="LF270" s="4"/>
      <c r="LG270" s="4"/>
      <c r="LH270" s="4"/>
      <c r="LI270" s="4"/>
      <c r="LJ270" s="4"/>
      <c r="LK270" s="4"/>
      <c r="LL270" s="4"/>
      <c r="LM270" s="4"/>
      <c r="LN270" s="4"/>
      <c r="LO270" s="4"/>
      <c r="LP270" s="4"/>
      <c r="LQ270" s="4"/>
      <c r="LR270" s="4"/>
      <c r="LS270" s="4"/>
      <c r="LT270" s="4"/>
      <c r="LU270" s="4"/>
      <c r="LV270" s="4"/>
      <c r="LW270" s="4"/>
      <c r="LX270" s="4"/>
      <c r="LY270" s="4"/>
      <c r="LZ270" s="4"/>
      <c r="MA270" s="4"/>
      <c r="MB270" s="4"/>
      <c r="MC270" s="4"/>
      <c r="MD270" s="4"/>
      <c r="ME270" s="4"/>
      <c r="MF270" s="4"/>
      <c r="MG270" s="4"/>
      <c r="MH270" s="4"/>
      <c r="MI270" s="4"/>
      <c r="MJ270" s="4"/>
      <c r="MK270" s="4"/>
      <c r="ML270" s="4"/>
      <c r="MM270" s="4"/>
      <c r="MN270" s="4"/>
      <c r="MO270" s="4"/>
      <c r="MP270" s="4"/>
      <c r="MQ270" s="4"/>
      <c r="MR270" s="4"/>
      <c r="MS270" s="4"/>
      <c r="MT270" s="4"/>
      <c r="MU270" s="4"/>
      <c r="MV270" s="4"/>
      <c r="MW270" s="4"/>
      <c r="MX270" s="4"/>
      <c r="MY270" s="4"/>
      <c r="MZ270" s="4"/>
      <c r="NA270" s="4"/>
      <c r="NB270" s="4"/>
      <c r="NC270" s="4"/>
      <c r="ND270" s="4"/>
      <c r="NE270" s="4"/>
      <c r="NF270" s="4"/>
      <c r="NG270" s="4"/>
      <c r="NH270" s="4"/>
      <c r="NI270" s="4"/>
      <c r="NJ270" s="4"/>
      <c r="NK270" s="4"/>
      <c r="NL270" s="4"/>
      <c r="NM270" s="4"/>
      <c r="NN270" s="4"/>
      <c r="NO270" s="4"/>
      <c r="NP270" s="4"/>
      <c r="NQ270" s="4"/>
      <c r="NR270" s="4"/>
      <c r="NS270" s="4"/>
      <c r="NT270" s="4"/>
      <c r="NU270" s="4"/>
      <c r="NV270" s="4"/>
      <c r="NW270" s="4"/>
      <c r="NX270" s="4"/>
      <c r="NY270" s="4"/>
      <c r="NZ270" s="4"/>
      <c r="OA270" s="4"/>
      <c r="OB270" s="4"/>
      <c r="OC270" s="4"/>
      <c r="OD270" s="4"/>
      <c r="OE270" s="4"/>
      <c r="OF270" s="4"/>
      <c r="OG270" s="4"/>
      <c r="OH270" s="4"/>
      <c r="OI270" s="4"/>
      <c r="OJ270" s="4"/>
      <c r="OK270" s="4"/>
      <c r="OL270" s="4"/>
      <c r="OM270" s="4"/>
      <c r="ON270" s="4"/>
      <c r="OO270" s="4"/>
      <c r="OP270" s="4"/>
      <c r="OQ270" s="4"/>
      <c r="OR270" s="4"/>
      <c r="OS270" s="4"/>
      <c r="OT270" s="4"/>
      <c r="OU270" s="4"/>
      <c r="OV270" s="4"/>
      <c r="OW270" s="4"/>
      <c r="OX270" s="4"/>
      <c r="OY270" s="4"/>
      <c r="OZ270" s="4"/>
      <c r="PA270" s="4"/>
      <c r="PB270" s="4"/>
      <c r="PC270" s="4"/>
      <c r="PD270" s="4"/>
      <c r="PE270" s="4"/>
      <c r="PF270" s="4"/>
      <c r="PG270" s="4"/>
      <c r="PH270" s="4"/>
      <c r="PI270" s="4"/>
      <c r="PJ270" s="4"/>
      <c r="PK270" s="4"/>
      <c r="PL270" s="4"/>
      <c r="PM270" s="4"/>
      <c r="PN270" s="4"/>
      <c r="PO270" s="4"/>
      <c r="PP270" s="4"/>
      <c r="PQ270" s="4"/>
      <c r="PR270" s="4"/>
      <c r="PS270" s="4"/>
      <c r="PT270" s="4"/>
      <c r="PU270" s="4"/>
      <c r="PV270" s="4"/>
      <c r="PW270" s="4"/>
      <c r="PX270" s="4"/>
      <c r="PY270" s="4"/>
      <c r="PZ270" s="4"/>
      <c r="QA270" s="4"/>
      <c r="QB270" s="4"/>
      <c r="QC270" s="4"/>
      <c r="QD270" s="4"/>
      <c r="QE270" s="4"/>
      <c r="QF270" s="4"/>
      <c r="QG270" s="4"/>
      <c r="QH270" s="4"/>
      <c r="QI270" s="4"/>
      <c r="QJ270" s="4"/>
      <c r="QK270" s="4"/>
      <c r="QL270" s="4"/>
      <c r="QM270" s="4"/>
      <c r="QN270" s="4"/>
      <c r="QO270" s="4"/>
      <c r="QP270" s="4"/>
      <c r="QQ270" s="4"/>
      <c r="QR270" s="4"/>
      <c r="QS270" s="4"/>
      <c r="QT270" s="4"/>
      <c r="QU270" s="4"/>
      <c r="QV270" s="4"/>
      <c r="QW270" s="4"/>
      <c r="QX270" s="4"/>
      <c r="QY270" s="4"/>
      <c r="QZ270" s="4"/>
      <c r="RA270" s="4"/>
      <c r="RB270" s="4"/>
      <c r="RC270" s="4"/>
      <c r="RD270" s="4"/>
      <c r="RE270" s="4"/>
      <c r="RF270" s="4"/>
      <c r="RG270" s="4"/>
      <c r="RH270" s="4"/>
      <c r="RI270" s="4"/>
      <c r="RJ270" s="4"/>
      <c r="RK270" s="4"/>
      <c r="RL270" s="4"/>
      <c r="RM270" s="4"/>
      <c r="RN270" s="4"/>
      <c r="RO270" s="4"/>
      <c r="RP270" s="4"/>
      <c r="RQ270" s="4"/>
      <c r="RR270" s="4"/>
      <c r="RS270" s="4"/>
      <c r="RT270" s="4"/>
      <c r="RU270" s="4"/>
      <c r="RV270" s="4"/>
      <c r="RW270" s="4"/>
      <c r="RX270" s="4"/>
      <c r="RY270" s="4"/>
      <c r="RZ270" s="4"/>
      <c r="SA270" s="4"/>
      <c r="SB270" s="4"/>
      <c r="SC270" s="4"/>
      <c r="SD270" s="4"/>
      <c r="SE270" s="4"/>
      <c r="SF270" s="4"/>
      <c r="SG270" s="4"/>
      <c r="SH270" s="4"/>
      <c r="SI270" s="4"/>
      <c r="SJ270" s="4"/>
      <c r="SK270" s="4"/>
      <c r="SL270" s="4"/>
      <c r="SM270" s="4"/>
      <c r="SN270" s="4"/>
      <c r="SO270" s="4"/>
      <c r="SP270" s="4"/>
      <c r="SQ270" s="4"/>
      <c r="SR270" s="4"/>
      <c r="SS270" s="4"/>
      <c r="ST270" s="4"/>
      <c r="SU270" s="4"/>
      <c r="SV270" s="4"/>
      <c r="SW270" s="4"/>
      <c r="SX270" s="4"/>
      <c r="SY270" s="4"/>
      <c r="SZ270" s="4"/>
      <c r="TA270" s="4"/>
      <c r="TB270" s="4"/>
      <c r="TC270" s="4"/>
      <c r="TD270" s="4"/>
      <c r="TE270" s="4"/>
      <c r="TF270" s="4"/>
      <c r="TG270" s="4"/>
      <c r="TH270" s="4"/>
      <c r="TI270" s="4"/>
      <c r="TJ270" s="4"/>
      <c r="TK270" s="4"/>
      <c r="TL270" s="4"/>
      <c r="TM270" s="4"/>
      <c r="TN270" s="4"/>
      <c r="TO270" s="4"/>
      <c r="TP270" s="4"/>
      <c r="TQ270" s="4"/>
      <c r="TR270" s="4"/>
      <c r="TS270" s="4"/>
      <c r="TT270" s="4"/>
      <c r="TU270" s="4"/>
      <c r="TV270" s="4"/>
      <c r="TW270" s="4"/>
      <c r="TX270" s="4"/>
      <c r="TY270" s="4"/>
      <c r="TZ270" s="4"/>
      <c r="UA270" s="4"/>
      <c r="UB270" s="4"/>
      <c r="UC270" s="4"/>
      <c r="UD270" s="4"/>
      <c r="UE270" s="4"/>
      <c r="UF270" s="4"/>
      <c r="UG270" s="4"/>
      <c r="UH270" s="4"/>
      <c r="UI270" s="4"/>
      <c r="UJ270" s="4"/>
      <c r="UK270" s="4"/>
      <c r="UL270" s="4"/>
      <c r="UM270" s="4"/>
      <c r="UN270" s="4"/>
      <c r="UO270" s="4"/>
      <c r="UP270" s="4"/>
      <c r="UQ270" s="4"/>
      <c r="UR270" s="4"/>
      <c r="US270" s="4"/>
      <c r="UT270" s="4"/>
      <c r="UU270" s="4"/>
      <c r="UV270" s="4"/>
      <c r="UW270" s="4"/>
      <c r="UX270" s="4"/>
      <c r="UY270" s="4"/>
      <c r="UZ270" s="4"/>
      <c r="VA270" s="4"/>
      <c r="VB270" s="4"/>
      <c r="VC270" s="4"/>
      <c r="VD270" s="4"/>
      <c r="VE270" s="4"/>
      <c r="VF270" s="4"/>
      <c r="VG270" s="4"/>
      <c r="VH270" s="4"/>
      <c r="VI270" s="4"/>
      <c r="VJ270" s="4"/>
      <c r="VK270" s="4"/>
      <c r="VL270" s="4"/>
      <c r="VM270" s="4"/>
      <c r="VN270" s="4"/>
    </row>
    <row r="271" spans="14:586"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  <c r="HW271" s="4"/>
      <c r="HX271" s="4"/>
      <c r="HY271" s="4"/>
      <c r="HZ271" s="4"/>
      <c r="IA271" s="4"/>
      <c r="IB271" s="4"/>
      <c r="IC271" s="4"/>
      <c r="ID271" s="4"/>
      <c r="IE271" s="4"/>
      <c r="IF271" s="4"/>
      <c r="IG271" s="4"/>
      <c r="IH271" s="4"/>
      <c r="II271" s="4"/>
      <c r="IJ271" s="4"/>
      <c r="IK271" s="4"/>
      <c r="IL271" s="4"/>
      <c r="IM271" s="4"/>
      <c r="IN271" s="4"/>
      <c r="IO271" s="4"/>
      <c r="IP271" s="4"/>
      <c r="IQ271" s="4"/>
      <c r="IR271" s="4"/>
      <c r="IS271" s="4"/>
      <c r="IT271" s="4"/>
      <c r="IU271" s="4"/>
      <c r="IV271" s="4"/>
      <c r="IW271" s="4"/>
      <c r="IX271" s="4"/>
      <c r="IY271" s="4"/>
      <c r="IZ271" s="4"/>
      <c r="JA271" s="4"/>
      <c r="JB271" s="4"/>
      <c r="JC271" s="4"/>
      <c r="JD271" s="4"/>
      <c r="JE271" s="4"/>
      <c r="JF271" s="4"/>
      <c r="JG271" s="4"/>
      <c r="JH271" s="4"/>
      <c r="JI271" s="4"/>
      <c r="JJ271" s="4"/>
      <c r="JK271" s="4"/>
      <c r="JL271" s="4"/>
      <c r="JM271" s="4"/>
      <c r="JN271" s="4"/>
      <c r="JO271" s="4"/>
      <c r="JP271" s="4"/>
      <c r="JQ271" s="4"/>
      <c r="JR271" s="4"/>
      <c r="JS271" s="4"/>
      <c r="JT271" s="4"/>
      <c r="JU271" s="4"/>
      <c r="JV271" s="4"/>
      <c r="JW271" s="4"/>
      <c r="JX271" s="4"/>
      <c r="JY271" s="4"/>
      <c r="JZ271" s="4"/>
      <c r="KA271" s="4"/>
      <c r="KB271" s="4"/>
      <c r="KC271" s="4"/>
      <c r="KD271" s="4"/>
      <c r="KE271" s="4"/>
      <c r="KF271" s="4"/>
      <c r="KG271" s="4"/>
      <c r="KH271" s="4"/>
      <c r="KI271" s="4"/>
      <c r="KJ271" s="4"/>
      <c r="KK271" s="4"/>
      <c r="KL271" s="4"/>
      <c r="KM271" s="4"/>
      <c r="KN271" s="4"/>
      <c r="KO271" s="4"/>
      <c r="KP271" s="4"/>
      <c r="KQ271" s="4"/>
      <c r="KR271" s="4"/>
      <c r="KS271" s="4"/>
      <c r="KT271" s="4"/>
      <c r="KU271" s="4"/>
      <c r="KV271" s="4"/>
      <c r="KW271" s="4"/>
      <c r="KX271" s="4"/>
      <c r="KY271" s="4"/>
      <c r="KZ271" s="4"/>
      <c r="LA271" s="4"/>
      <c r="LB271" s="4"/>
      <c r="LC271" s="4"/>
      <c r="LD271" s="4"/>
      <c r="LE271" s="4"/>
      <c r="LF271" s="4"/>
      <c r="LG271" s="4"/>
      <c r="LH271" s="4"/>
      <c r="LI271" s="4"/>
      <c r="LJ271" s="4"/>
      <c r="LK271" s="4"/>
      <c r="LL271" s="4"/>
      <c r="LM271" s="4"/>
      <c r="LN271" s="4"/>
      <c r="LO271" s="4"/>
      <c r="LP271" s="4"/>
      <c r="LQ271" s="4"/>
      <c r="LR271" s="4"/>
      <c r="LS271" s="4"/>
      <c r="LT271" s="4"/>
      <c r="LU271" s="4"/>
      <c r="LV271" s="4"/>
      <c r="LW271" s="4"/>
      <c r="LX271" s="4"/>
      <c r="LY271" s="4"/>
      <c r="LZ271" s="4"/>
      <c r="MA271" s="4"/>
      <c r="MB271" s="4"/>
      <c r="MC271" s="4"/>
      <c r="MD271" s="4"/>
      <c r="ME271" s="4"/>
      <c r="MF271" s="4"/>
      <c r="MG271" s="4"/>
      <c r="MH271" s="4"/>
      <c r="MI271" s="4"/>
      <c r="MJ271" s="4"/>
      <c r="MK271" s="4"/>
      <c r="ML271" s="4"/>
      <c r="MM271" s="4"/>
      <c r="MN271" s="4"/>
      <c r="MO271" s="4"/>
      <c r="MP271" s="4"/>
      <c r="MQ271" s="4"/>
      <c r="MR271" s="4"/>
      <c r="MS271" s="4"/>
      <c r="MT271" s="4"/>
      <c r="MU271" s="4"/>
      <c r="MV271" s="4"/>
      <c r="MW271" s="4"/>
      <c r="MX271" s="4"/>
      <c r="MY271" s="4"/>
      <c r="MZ271" s="4"/>
      <c r="NA271" s="4"/>
      <c r="NB271" s="4"/>
      <c r="NC271" s="4"/>
      <c r="ND271" s="4"/>
      <c r="NE271" s="4"/>
      <c r="NF271" s="4"/>
      <c r="NG271" s="4"/>
      <c r="NH271" s="4"/>
      <c r="NI271" s="4"/>
      <c r="NJ271" s="4"/>
      <c r="NK271" s="4"/>
      <c r="NL271" s="4"/>
      <c r="NM271" s="4"/>
      <c r="NN271" s="4"/>
      <c r="NO271" s="4"/>
      <c r="NP271" s="4"/>
      <c r="NQ271" s="4"/>
      <c r="NR271" s="4"/>
      <c r="NS271" s="4"/>
      <c r="NT271" s="4"/>
      <c r="NU271" s="4"/>
      <c r="NV271" s="4"/>
      <c r="NW271" s="4"/>
      <c r="NX271" s="4"/>
      <c r="NY271" s="4"/>
      <c r="NZ271" s="4"/>
      <c r="OA271" s="4"/>
      <c r="OB271" s="4"/>
      <c r="OC271" s="4"/>
      <c r="OD271" s="4"/>
      <c r="OE271" s="4"/>
      <c r="OF271" s="4"/>
      <c r="OG271" s="4"/>
      <c r="OH271" s="4"/>
      <c r="OI271" s="4"/>
      <c r="OJ271" s="4"/>
      <c r="OK271" s="4"/>
      <c r="OL271" s="4"/>
      <c r="OM271" s="4"/>
      <c r="ON271" s="4"/>
      <c r="OO271" s="4"/>
      <c r="OP271" s="4"/>
      <c r="OQ271" s="4"/>
      <c r="OR271" s="4"/>
      <c r="OS271" s="4"/>
      <c r="OT271" s="4"/>
      <c r="OU271" s="4"/>
      <c r="OV271" s="4"/>
      <c r="OW271" s="4"/>
      <c r="OX271" s="4"/>
      <c r="OY271" s="4"/>
      <c r="OZ271" s="4"/>
      <c r="PA271" s="4"/>
      <c r="PB271" s="4"/>
      <c r="PC271" s="4"/>
      <c r="PD271" s="4"/>
      <c r="PE271" s="4"/>
      <c r="PF271" s="4"/>
      <c r="PG271" s="4"/>
      <c r="PH271" s="4"/>
      <c r="PI271" s="4"/>
      <c r="PJ271" s="4"/>
      <c r="PK271" s="4"/>
      <c r="PL271" s="4"/>
      <c r="PM271" s="4"/>
      <c r="PN271" s="4"/>
      <c r="PO271" s="4"/>
      <c r="PP271" s="4"/>
      <c r="PQ271" s="4"/>
      <c r="PR271" s="4"/>
      <c r="PS271" s="4"/>
      <c r="PT271" s="4"/>
      <c r="PU271" s="4"/>
      <c r="PV271" s="4"/>
      <c r="PW271" s="4"/>
      <c r="PX271" s="4"/>
      <c r="PY271" s="4"/>
      <c r="PZ271" s="4"/>
      <c r="QA271" s="4"/>
      <c r="QB271" s="4"/>
      <c r="QC271" s="4"/>
      <c r="QD271" s="4"/>
      <c r="QE271" s="4"/>
      <c r="QF271" s="4"/>
      <c r="QG271" s="4"/>
      <c r="QH271" s="4"/>
      <c r="QI271" s="4"/>
      <c r="QJ271" s="4"/>
      <c r="QK271" s="4"/>
      <c r="QL271" s="4"/>
      <c r="QM271" s="4"/>
      <c r="QN271" s="4"/>
      <c r="QO271" s="4"/>
      <c r="QP271" s="4"/>
      <c r="QQ271" s="4"/>
      <c r="QR271" s="4"/>
      <c r="QS271" s="4"/>
      <c r="QT271" s="4"/>
      <c r="QU271" s="4"/>
      <c r="QV271" s="4"/>
      <c r="QW271" s="4"/>
      <c r="QX271" s="4"/>
      <c r="QY271" s="4"/>
      <c r="QZ271" s="4"/>
      <c r="RA271" s="4"/>
      <c r="RB271" s="4"/>
      <c r="RC271" s="4"/>
      <c r="RD271" s="4"/>
      <c r="RE271" s="4"/>
      <c r="RF271" s="4"/>
      <c r="RG271" s="4"/>
      <c r="RH271" s="4"/>
      <c r="RI271" s="4"/>
      <c r="RJ271" s="4"/>
      <c r="RK271" s="4"/>
      <c r="RL271" s="4"/>
      <c r="RM271" s="4"/>
      <c r="RN271" s="4"/>
      <c r="RO271" s="4"/>
      <c r="RP271" s="4"/>
      <c r="RQ271" s="4"/>
      <c r="RR271" s="4"/>
      <c r="RS271" s="4"/>
      <c r="RT271" s="4"/>
      <c r="RU271" s="4"/>
      <c r="RV271" s="4"/>
      <c r="RW271" s="4"/>
      <c r="RX271" s="4"/>
      <c r="RY271" s="4"/>
      <c r="RZ271" s="4"/>
      <c r="SA271" s="4"/>
      <c r="SB271" s="4"/>
      <c r="SC271" s="4"/>
      <c r="SD271" s="4"/>
      <c r="SE271" s="4"/>
      <c r="SF271" s="4"/>
      <c r="SG271" s="4"/>
      <c r="SH271" s="4"/>
      <c r="SI271" s="4"/>
      <c r="SJ271" s="4"/>
      <c r="SK271" s="4"/>
      <c r="SL271" s="4"/>
      <c r="SM271" s="4"/>
      <c r="SN271" s="4"/>
      <c r="SO271" s="4"/>
      <c r="SP271" s="4"/>
      <c r="SQ271" s="4"/>
      <c r="SR271" s="4"/>
      <c r="SS271" s="4"/>
      <c r="ST271" s="4"/>
      <c r="SU271" s="4"/>
      <c r="SV271" s="4"/>
      <c r="SW271" s="4"/>
      <c r="SX271" s="4"/>
      <c r="SY271" s="4"/>
      <c r="SZ271" s="4"/>
      <c r="TA271" s="4"/>
      <c r="TB271" s="4"/>
      <c r="TC271" s="4"/>
      <c r="TD271" s="4"/>
      <c r="TE271" s="4"/>
      <c r="TF271" s="4"/>
      <c r="TG271" s="4"/>
      <c r="TH271" s="4"/>
      <c r="TI271" s="4"/>
      <c r="TJ271" s="4"/>
      <c r="TK271" s="4"/>
      <c r="TL271" s="4"/>
      <c r="TM271" s="4"/>
      <c r="TN271" s="4"/>
      <c r="TO271" s="4"/>
      <c r="TP271" s="4"/>
      <c r="TQ271" s="4"/>
      <c r="TR271" s="4"/>
      <c r="TS271" s="4"/>
      <c r="TT271" s="4"/>
      <c r="TU271" s="4"/>
      <c r="TV271" s="4"/>
      <c r="TW271" s="4"/>
      <c r="TX271" s="4"/>
      <c r="TY271" s="4"/>
      <c r="TZ271" s="4"/>
      <c r="UA271" s="4"/>
      <c r="UB271" s="4"/>
      <c r="UC271" s="4"/>
      <c r="UD271" s="4"/>
      <c r="UE271" s="4"/>
      <c r="UF271" s="4"/>
      <c r="UG271" s="4"/>
      <c r="UH271" s="4"/>
      <c r="UI271" s="4"/>
      <c r="UJ271" s="4"/>
      <c r="UK271" s="4"/>
      <c r="UL271" s="4"/>
      <c r="UM271" s="4"/>
      <c r="UN271" s="4"/>
      <c r="UO271" s="4"/>
      <c r="UP271" s="4"/>
      <c r="UQ271" s="4"/>
      <c r="UR271" s="4"/>
      <c r="US271" s="4"/>
      <c r="UT271" s="4"/>
      <c r="UU271" s="4"/>
      <c r="UV271" s="4"/>
      <c r="UW271" s="4"/>
      <c r="UX271" s="4"/>
      <c r="UY271" s="4"/>
      <c r="UZ271" s="4"/>
      <c r="VA271" s="4"/>
      <c r="VB271" s="4"/>
      <c r="VC271" s="4"/>
      <c r="VD271" s="4"/>
      <c r="VE271" s="4"/>
      <c r="VF271" s="4"/>
      <c r="VG271" s="4"/>
      <c r="VH271" s="4"/>
      <c r="VI271" s="4"/>
      <c r="VJ271" s="4"/>
      <c r="VK271" s="4"/>
      <c r="VL271" s="4"/>
      <c r="VM271" s="4"/>
      <c r="VN271" s="4"/>
    </row>
    <row r="272" spans="14:586"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 s="4"/>
      <c r="HI272" s="4"/>
      <c r="HJ272" s="4"/>
      <c r="HK272" s="4"/>
      <c r="HL272" s="4"/>
      <c r="HM272" s="4"/>
      <c r="HN272" s="4"/>
      <c r="HO272" s="4"/>
      <c r="HP272" s="4"/>
      <c r="HQ272" s="4"/>
      <c r="HR272" s="4"/>
      <c r="HS272" s="4"/>
      <c r="HT272" s="4"/>
      <c r="HU272" s="4"/>
      <c r="HV272" s="4"/>
      <c r="HW272" s="4"/>
      <c r="HX272" s="4"/>
      <c r="HY272" s="4"/>
      <c r="HZ272" s="4"/>
      <c r="IA272" s="4"/>
      <c r="IB272" s="4"/>
      <c r="IC272" s="4"/>
      <c r="ID272" s="4"/>
      <c r="IE272" s="4"/>
      <c r="IF272" s="4"/>
      <c r="IG272" s="4"/>
      <c r="IH272" s="4"/>
      <c r="II272" s="4"/>
      <c r="IJ272" s="4"/>
      <c r="IK272" s="4"/>
      <c r="IL272" s="4"/>
      <c r="IM272" s="4"/>
      <c r="IN272" s="4"/>
      <c r="IO272" s="4"/>
      <c r="IP272" s="4"/>
      <c r="IQ272" s="4"/>
      <c r="IR272" s="4"/>
      <c r="IS272" s="4"/>
      <c r="IT272" s="4"/>
      <c r="IU272" s="4"/>
      <c r="IV272" s="4"/>
      <c r="IW272" s="4"/>
      <c r="IX272" s="4"/>
      <c r="IY272" s="4"/>
      <c r="IZ272" s="4"/>
      <c r="JA272" s="4"/>
      <c r="JB272" s="4"/>
      <c r="JC272" s="4"/>
      <c r="JD272" s="4"/>
      <c r="JE272" s="4"/>
      <c r="JF272" s="4"/>
      <c r="JG272" s="4"/>
      <c r="JH272" s="4"/>
      <c r="JI272" s="4"/>
      <c r="JJ272" s="4"/>
      <c r="JK272" s="4"/>
      <c r="JL272" s="4"/>
      <c r="JM272" s="4"/>
      <c r="JN272" s="4"/>
      <c r="JO272" s="4"/>
      <c r="JP272" s="4"/>
      <c r="JQ272" s="4"/>
      <c r="JR272" s="4"/>
      <c r="JS272" s="4"/>
      <c r="JT272" s="4"/>
      <c r="JU272" s="4"/>
      <c r="JV272" s="4"/>
      <c r="JW272" s="4"/>
      <c r="JX272" s="4"/>
      <c r="JY272" s="4"/>
      <c r="JZ272" s="4"/>
      <c r="KA272" s="4"/>
      <c r="KB272" s="4"/>
      <c r="KC272" s="4"/>
      <c r="KD272" s="4"/>
      <c r="KE272" s="4"/>
      <c r="KF272" s="4"/>
      <c r="KG272" s="4"/>
      <c r="KH272" s="4"/>
      <c r="KI272" s="4"/>
      <c r="KJ272" s="4"/>
      <c r="KK272" s="4"/>
      <c r="KL272" s="4"/>
      <c r="KM272" s="4"/>
      <c r="KN272" s="4"/>
      <c r="KO272" s="4"/>
      <c r="KP272" s="4"/>
      <c r="KQ272" s="4"/>
      <c r="KR272" s="4"/>
      <c r="KS272" s="4"/>
      <c r="KT272" s="4"/>
      <c r="KU272" s="4"/>
      <c r="KV272" s="4"/>
      <c r="KW272" s="4"/>
      <c r="KX272" s="4"/>
      <c r="KY272" s="4"/>
      <c r="KZ272" s="4"/>
      <c r="LA272" s="4"/>
      <c r="LB272" s="4"/>
      <c r="LC272" s="4"/>
      <c r="LD272" s="4"/>
      <c r="LE272" s="4"/>
      <c r="LF272" s="4"/>
      <c r="LG272" s="4"/>
      <c r="LH272" s="4"/>
      <c r="LI272" s="4"/>
      <c r="LJ272" s="4"/>
      <c r="LK272" s="4"/>
      <c r="LL272" s="4"/>
      <c r="LM272" s="4"/>
      <c r="LN272" s="4"/>
      <c r="LO272" s="4"/>
      <c r="LP272" s="4"/>
      <c r="LQ272" s="4"/>
      <c r="LR272" s="4"/>
      <c r="LS272" s="4"/>
      <c r="LT272" s="4"/>
      <c r="LU272" s="4"/>
      <c r="LV272" s="4"/>
      <c r="LW272" s="4"/>
      <c r="LX272" s="4"/>
      <c r="LY272" s="4"/>
      <c r="LZ272" s="4"/>
      <c r="MA272" s="4"/>
      <c r="MB272" s="4"/>
      <c r="MC272" s="4"/>
      <c r="MD272" s="4"/>
      <c r="ME272" s="4"/>
      <c r="MF272" s="4"/>
      <c r="MG272" s="4"/>
      <c r="MH272" s="4"/>
      <c r="MI272" s="4"/>
      <c r="MJ272" s="4"/>
      <c r="MK272" s="4"/>
      <c r="ML272" s="4"/>
      <c r="MM272" s="4"/>
      <c r="MN272" s="4"/>
      <c r="MO272" s="4"/>
      <c r="MP272" s="4"/>
      <c r="MQ272" s="4"/>
      <c r="MR272" s="4"/>
      <c r="MS272" s="4"/>
      <c r="MT272" s="4"/>
      <c r="MU272" s="4"/>
      <c r="MV272" s="4"/>
      <c r="MW272" s="4"/>
      <c r="MX272" s="4"/>
      <c r="MY272" s="4"/>
      <c r="MZ272" s="4"/>
      <c r="NA272" s="4"/>
      <c r="NB272" s="4"/>
      <c r="NC272" s="4"/>
      <c r="ND272" s="4"/>
      <c r="NE272" s="4"/>
      <c r="NF272" s="4"/>
      <c r="NG272" s="4"/>
      <c r="NH272" s="4"/>
      <c r="NI272" s="4"/>
      <c r="NJ272" s="4"/>
      <c r="NK272" s="4"/>
      <c r="NL272" s="4"/>
      <c r="NM272" s="4"/>
      <c r="NN272" s="4"/>
      <c r="NO272" s="4"/>
      <c r="NP272" s="4"/>
      <c r="NQ272" s="4"/>
      <c r="NR272" s="4"/>
      <c r="NS272" s="4"/>
      <c r="NT272" s="4"/>
      <c r="NU272" s="4"/>
      <c r="NV272" s="4"/>
      <c r="NW272" s="4"/>
      <c r="NX272" s="4"/>
      <c r="NY272" s="4"/>
      <c r="NZ272" s="4"/>
      <c r="OA272" s="4"/>
      <c r="OB272" s="4"/>
      <c r="OC272" s="4"/>
      <c r="OD272" s="4"/>
      <c r="OE272" s="4"/>
      <c r="OF272" s="4"/>
      <c r="OG272" s="4"/>
      <c r="OH272" s="4"/>
      <c r="OI272" s="4"/>
      <c r="OJ272" s="4"/>
      <c r="OK272" s="4"/>
      <c r="OL272" s="4"/>
      <c r="OM272" s="4"/>
      <c r="ON272" s="4"/>
      <c r="OO272" s="4"/>
      <c r="OP272" s="4"/>
      <c r="OQ272" s="4"/>
      <c r="OR272" s="4"/>
      <c r="OS272" s="4"/>
      <c r="OT272" s="4"/>
      <c r="OU272" s="4"/>
      <c r="OV272" s="4"/>
      <c r="OW272" s="4"/>
      <c r="OX272" s="4"/>
      <c r="OY272" s="4"/>
      <c r="OZ272" s="4"/>
      <c r="PA272" s="4"/>
      <c r="PB272" s="4"/>
      <c r="PC272" s="4"/>
      <c r="PD272" s="4"/>
      <c r="PE272" s="4"/>
      <c r="PF272" s="4"/>
      <c r="PG272" s="4"/>
      <c r="PH272" s="4"/>
      <c r="PI272" s="4"/>
      <c r="PJ272" s="4"/>
      <c r="PK272" s="4"/>
      <c r="PL272" s="4"/>
      <c r="PM272" s="4"/>
      <c r="PN272" s="4"/>
      <c r="PO272" s="4"/>
      <c r="PP272" s="4"/>
      <c r="PQ272" s="4"/>
      <c r="PR272" s="4"/>
      <c r="PS272" s="4"/>
      <c r="PT272" s="4"/>
      <c r="PU272" s="4"/>
      <c r="PV272" s="4"/>
      <c r="PW272" s="4"/>
      <c r="PX272" s="4"/>
      <c r="PY272" s="4"/>
      <c r="PZ272" s="4"/>
      <c r="QA272" s="4"/>
      <c r="QB272" s="4"/>
      <c r="QC272" s="4"/>
      <c r="QD272" s="4"/>
      <c r="QE272" s="4"/>
      <c r="QF272" s="4"/>
      <c r="QG272" s="4"/>
      <c r="QH272" s="4"/>
      <c r="QI272" s="4"/>
      <c r="QJ272" s="4"/>
      <c r="QK272" s="4"/>
      <c r="QL272" s="4"/>
      <c r="QM272" s="4"/>
      <c r="QN272" s="4"/>
      <c r="QO272" s="4"/>
      <c r="QP272" s="4"/>
      <c r="QQ272" s="4"/>
      <c r="QR272" s="4"/>
      <c r="QS272" s="4"/>
      <c r="QT272" s="4"/>
      <c r="QU272" s="4"/>
      <c r="QV272" s="4"/>
      <c r="QW272" s="4"/>
      <c r="QX272" s="4"/>
      <c r="QY272" s="4"/>
      <c r="QZ272" s="4"/>
      <c r="RA272" s="4"/>
      <c r="RB272" s="4"/>
      <c r="RC272" s="4"/>
      <c r="RD272" s="4"/>
      <c r="RE272" s="4"/>
      <c r="RF272" s="4"/>
      <c r="RG272" s="4"/>
      <c r="RH272" s="4"/>
      <c r="RI272" s="4"/>
      <c r="RJ272" s="4"/>
      <c r="RK272" s="4"/>
      <c r="RL272" s="4"/>
      <c r="RM272" s="4"/>
      <c r="RN272" s="4"/>
      <c r="RO272" s="4"/>
      <c r="RP272" s="4"/>
      <c r="RQ272" s="4"/>
      <c r="RR272" s="4"/>
      <c r="RS272" s="4"/>
      <c r="RT272" s="4"/>
      <c r="RU272" s="4"/>
      <c r="RV272" s="4"/>
      <c r="RW272" s="4"/>
      <c r="RX272" s="4"/>
      <c r="RY272" s="4"/>
      <c r="RZ272" s="4"/>
      <c r="SA272" s="4"/>
      <c r="SB272" s="4"/>
      <c r="SC272" s="4"/>
      <c r="SD272" s="4"/>
      <c r="SE272" s="4"/>
      <c r="SF272" s="4"/>
      <c r="SG272" s="4"/>
      <c r="SH272" s="4"/>
      <c r="SI272" s="4"/>
      <c r="SJ272" s="4"/>
      <c r="SK272" s="4"/>
      <c r="SL272" s="4"/>
      <c r="SM272" s="4"/>
      <c r="SN272" s="4"/>
      <c r="SO272" s="4"/>
      <c r="SP272" s="4"/>
      <c r="SQ272" s="4"/>
      <c r="SR272" s="4"/>
      <c r="SS272" s="4"/>
      <c r="ST272" s="4"/>
      <c r="SU272" s="4"/>
      <c r="SV272" s="4"/>
      <c r="SW272" s="4"/>
      <c r="SX272" s="4"/>
      <c r="SY272" s="4"/>
      <c r="SZ272" s="4"/>
      <c r="TA272" s="4"/>
      <c r="TB272" s="4"/>
      <c r="TC272" s="4"/>
      <c r="TD272" s="4"/>
      <c r="TE272" s="4"/>
      <c r="TF272" s="4"/>
      <c r="TG272" s="4"/>
      <c r="TH272" s="4"/>
      <c r="TI272" s="4"/>
      <c r="TJ272" s="4"/>
      <c r="TK272" s="4"/>
      <c r="TL272" s="4"/>
      <c r="TM272" s="4"/>
      <c r="TN272" s="4"/>
      <c r="TO272" s="4"/>
      <c r="TP272" s="4"/>
      <c r="TQ272" s="4"/>
      <c r="TR272" s="4"/>
      <c r="TS272" s="4"/>
      <c r="TT272" s="4"/>
      <c r="TU272" s="4"/>
      <c r="TV272" s="4"/>
      <c r="TW272" s="4"/>
      <c r="TX272" s="4"/>
      <c r="TY272" s="4"/>
      <c r="TZ272" s="4"/>
      <c r="UA272" s="4"/>
      <c r="UB272" s="4"/>
      <c r="UC272" s="4"/>
      <c r="UD272" s="4"/>
      <c r="UE272" s="4"/>
      <c r="UF272" s="4"/>
      <c r="UG272" s="4"/>
      <c r="UH272" s="4"/>
      <c r="UI272" s="4"/>
      <c r="UJ272" s="4"/>
      <c r="UK272" s="4"/>
      <c r="UL272" s="4"/>
      <c r="UM272" s="4"/>
      <c r="UN272" s="4"/>
      <c r="UO272" s="4"/>
      <c r="UP272" s="4"/>
      <c r="UQ272" s="4"/>
      <c r="UR272" s="4"/>
      <c r="US272" s="4"/>
      <c r="UT272" s="4"/>
      <c r="UU272" s="4"/>
      <c r="UV272" s="4"/>
      <c r="UW272" s="4"/>
      <c r="UX272" s="4"/>
      <c r="UY272" s="4"/>
      <c r="UZ272" s="4"/>
      <c r="VA272" s="4"/>
      <c r="VB272" s="4"/>
      <c r="VC272" s="4"/>
      <c r="VD272" s="4"/>
      <c r="VE272" s="4"/>
      <c r="VF272" s="4"/>
      <c r="VG272" s="4"/>
      <c r="VH272" s="4"/>
      <c r="VI272" s="4"/>
      <c r="VJ272" s="4"/>
      <c r="VK272" s="4"/>
      <c r="VL272" s="4"/>
      <c r="VM272" s="4"/>
      <c r="VN272" s="4"/>
    </row>
    <row r="273" spans="14:586"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  <c r="HW273" s="4"/>
      <c r="HX273" s="4"/>
      <c r="HY273" s="4"/>
      <c r="HZ273" s="4"/>
      <c r="IA273" s="4"/>
      <c r="IB273" s="4"/>
      <c r="IC273" s="4"/>
      <c r="ID273" s="4"/>
      <c r="IE273" s="4"/>
      <c r="IF273" s="4"/>
      <c r="IG273" s="4"/>
      <c r="IH273" s="4"/>
      <c r="II273" s="4"/>
      <c r="IJ273" s="4"/>
      <c r="IK273" s="4"/>
      <c r="IL273" s="4"/>
      <c r="IM273" s="4"/>
      <c r="IN273" s="4"/>
      <c r="IO273" s="4"/>
      <c r="IP273" s="4"/>
      <c r="IQ273" s="4"/>
      <c r="IR273" s="4"/>
      <c r="IS273" s="4"/>
      <c r="IT273" s="4"/>
      <c r="IU273" s="4"/>
      <c r="IV273" s="4"/>
      <c r="IW273" s="4"/>
      <c r="IX273" s="4"/>
      <c r="IY273" s="4"/>
      <c r="IZ273" s="4"/>
      <c r="JA273" s="4"/>
      <c r="JB273" s="4"/>
      <c r="JC273" s="4"/>
      <c r="JD273" s="4"/>
      <c r="JE273" s="4"/>
      <c r="JF273" s="4"/>
      <c r="JG273" s="4"/>
      <c r="JH273" s="4"/>
      <c r="JI273" s="4"/>
      <c r="JJ273" s="4"/>
      <c r="JK273" s="4"/>
      <c r="JL273" s="4"/>
      <c r="JM273" s="4"/>
      <c r="JN273" s="4"/>
      <c r="JO273" s="4"/>
      <c r="JP273" s="4"/>
      <c r="JQ273" s="4"/>
      <c r="JR273" s="4"/>
      <c r="JS273" s="4"/>
      <c r="JT273" s="4"/>
      <c r="JU273" s="4"/>
      <c r="JV273" s="4"/>
      <c r="JW273" s="4"/>
      <c r="JX273" s="4"/>
      <c r="JY273" s="4"/>
      <c r="JZ273" s="4"/>
      <c r="KA273" s="4"/>
      <c r="KB273" s="4"/>
      <c r="KC273" s="4"/>
      <c r="KD273" s="4"/>
      <c r="KE273" s="4"/>
      <c r="KF273" s="4"/>
      <c r="KG273" s="4"/>
      <c r="KH273" s="4"/>
      <c r="KI273" s="4"/>
      <c r="KJ273" s="4"/>
      <c r="KK273" s="4"/>
      <c r="KL273" s="4"/>
      <c r="KM273" s="4"/>
      <c r="KN273" s="4"/>
      <c r="KO273" s="4"/>
      <c r="KP273" s="4"/>
      <c r="KQ273" s="4"/>
      <c r="KR273" s="4"/>
      <c r="KS273" s="4"/>
      <c r="KT273" s="4"/>
      <c r="KU273" s="4"/>
      <c r="KV273" s="4"/>
      <c r="KW273" s="4"/>
      <c r="KX273" s="4"/>
      <c r="KY273" s="4"/>
      <c r="KZ273" s="4"/>
      <c r="LA273" s="4"/>
      <c r="LB273" s="4"/>
      <c r="LC273" s="4"/>
      <c r="LD273" s="4"/>
      <c r="LE273" s="4"/>
      <c r="LF273" s="4"/>
      <c r="LG273" s="4"/>
      <c r="LH273" s="4"/>
      <c r="LI273" s="4"/>
      <c r="LJ273" s="4"/>
      <c r="LK273" s="4"/>
      <c r="LL273" s="4"/>
      <c r="LM273" s="4"/>
      <c r="LN273" s="4"/>
      <c r="LO273" s="4"/>
      <c r="LP273" s="4"/>
      <c r="LQ273" s="4"/>
      <c r="LR273" s="4"/>
      <c r="LS273" s="4"/>
      <c r="LT273" s="4"/>
      <c r="LU273" s="4"/>
      <c r="LV273" s="4"/>
      <c r="LW273" s="4"/>
      <c r="LX273" s="4"/>
      <c r="LY273" s="4"/>
      <c r="LZ273" s="4"/>
      <c r="MA273" s="4"/>
      <c r="MB273" s="4"/>
      <c r="MC273" s="4"/>
      <c r="MD273" s="4"/>
      <c r="ME273" s="4"/>
      <c r="MF273" s="4"/>
      <c r="MG273" s="4"/>
      <c r="MH273" s="4"/>
      <c r="MI273" s="4"/>
      <c r="MJ273" s="4"/>
      <c r="MK273" s="4"/>
      <c r="ML273" s="4"/>
      <c r="MM273" s="4"/>
      <c r="MN273" s="4"/>
      <c r="MO273" s="4"/>
      <c r="MP273" s="4"/>
      <c r="MQ273" s="4"/>
      <c r="MR273" s="4"/>
      <c r="MS273" s="4"/>
      <c r="MT273" s="4"/>
      <c r="MU273" s="4"/>
      <c r="MV273" s="4"/>
      <c r="MW273" s="4"/>
      <c r="MX273" s="4"/>
      <c r="MY273" s="4"/>
      <c r="MZ273" s="4"/>
      <c r="NA273" s="4"/>
      <c r="NB273" s="4"/>
      <c r="NC273" s="4"/>
      <c r="ND273" s="4"/>
      <c r="NE273" s="4"/>
      <c r="NF273" s="4"/>
      <c r="NG273" s="4"/>
      <c r="NH273" s="4"/>
      <c r="NI273" s="4"/>
      <c r="NJ273" s="4"/>
      <c r="NK273" s="4"/>
      <c r="NL273" s="4"/>
      <c r="NM273" s="4"/>
      <c r="NN273" s="4"/>
      <c r="NO273" s="4"/>
      <c r="NP273" s="4"/>
      <c r="NQ273" s="4"/>
      <c r="NR273" s="4"/>
      <c r="NS273" s="4"/>
      <c r="NT273" s="4"/>
      <c r="NU273" s="4"/>
      <c r="NV273" s="4"/>
      <c r="NW273" s="4"/>
      <c r="NX273" s="4"/>
      <c r="NY273" s="4"/>
      <c r="NZ273" s="4"/>
      <c r="OA273" s="4"/>
      <c r="OB273" s="4"/>
      <c r="OC273" s="4"/>
      <c r="OD273" s="4"/>
      <c r="OE273" s="4"/>
      <c r="OF273" s="4"/>
      <c r="OG273" s="4"/>
      <c r="OH273" s="4"/>
      <c r="OI273" s="4"/>
      <c r="OJ273" s="4"/>
      <c r="OK273" s="4"/>
      <c r="OL273" s="4"/>
      <c r="OM273" s="4"/>
      <c r="ON273" s="4"/>
      <c r="OO273" s="4"/>
      <c r="OP273" s="4"/>
      <c r="OQ273" s="4"/>
      <c r="OR273" s="4"/>
      <c r="OS273" s="4"/>
      <c r="OT273" s="4"/>
      <c r="OU273" s="4"/>
      <c r="OV273" s="4"/>
      <c r="OW273" s="4"/>
      <c r="OX273" s="4"/>
      <c r="OY273" s="4"/>
      <c r="OZ273" s="4"/>
      <c r="PA273" s="4"/>
      <c r="PB273" s="4"/>
      <c r="PC273" s="4"/>
      <c r="PD273" s="4"/>
      <c r="PE273" s="4"/>
      <c r="PF273" s="4"/>
      <c r="PG273" s="4"/>
      <c r="PH273" s="4"/>
      <c r="PI273" s="4"/>
      <c r="PJ273" s="4"/>
      <c r="PK273" s="4"/>
      <c r="PL273" s="4"/>
      <c r="PM273" s="4"/>
      <c r="PN273" s="4"/>
      <c r="PO273" s="4"/>
      <c r="PP273" s="4"/>
      <c r="PQ273" s="4"/>
      <c r="PR273" s="4"/>
      <c r="PS273" s="4"/>
      <c r="PT273" s="4"/>
      <c r="PU273" s="4"/>
      <c r="PV273" s="4"/>
      <c r="PW273" s="4"/>
      <c r="PX273" s="4"/>
      <c r="PY273" s="4"/>
      <c r="PZ273" s="4"/>
      <c r="QA273" s="4"/>
      <c r="QB273" s="4"/>
      <c r="QC273" s="4"/>
      <c r="QD273" s="4"/>
      <c r="QE273" s="4"/>
      <c r="QF273" s="4"/>
      <c r="QG273" s="4"/>
      <c r="QH273" s="4"/>
      <c r="QI273" s="4"/>
      <c r="QJ273" s="4"/>
      <c r="QK273" s="4"/>
      <c r="QL273" s="4"/>
      <c r="QM273" s="4"/>
      <c r="QN273" s="4"/>
      <c r="QO273" s="4"/>
      <c r="QP273" s="4"/>
      <c r="QQ273" s="4"/>
      <c r="QR273" s="4"/>
      <c r="QS273" s="4"/>
      <c r="QT273" s="4"/>
      <c r="QU273" s="4"/>
      <c r="QV273" s="4"/>
      <c r="QW273" s="4"/>
      <c r="QX273" s="4"/>
      <c r="QY273" s="4"/>
      <c r="QZ273" s="4"/>
      <c r="RA273" s="4"/>
      <c r="RB273" s="4"/>
      <c r="RC273" s="4"/>
      <c r="RD273" s="4"/>
      <c r="RE273" s="4"/>
      <c r="RF273" s="4"/>
      <c r="RG273" s="4"/>
      <c r="RH273" s="4"/>
      <c r="RI273" s="4"/>
      <c r="RJ273" s="4"/>
      <c r="RK273" s="4"/>
      <c r="RL273" s="4"/>
      <c r="RM273" s="4"/>
      <c r="RN273" s="4"/>
      <c r="RO273" s="4"/>
      <c r="RP273" s="4"/>
      <c r="RQ273" s="4"/>
      <c r="RR273" s="4"/>
      <c r="RS273" s="4"/>
      <c r="RT273" s="4"/>
      <c r="RU273" s="4"/>
      <c r="RV273" s="4"/>
      <c r="RW273" s="4"/>
      <c r="RX273" s="4"/>
      <c r="RY273" s="4"/>
      <c r="RZ273" s="4"/>
      <c r="SA273" s="4"/>
      <c r="SB273" s="4"/>
      <c r="SC273" s="4"/>
      <c r="SD273" s="4"/>
      <c r="SE273" s="4"/>
      <c r="SF273" s="4"/>
      <c r="SG273" s="4"/>
      <c r="SH273" s="4"/>
      <c r="SI273" s="4"/>
      <c r="SJ273" s="4"/>
      <c r="SK273" s="4"/>
      <c r="SL273" s="4"/>
      <c r="SM273" s="4"/>
      <c r="SN273" s="4"/>
      <c r="SO273" s="4"/>
      <c r="SP273" s="4"/>
      <c r="SQ273" s="4"/>
      <c r="SR273" s="4"/>
      <c r="SS273" s="4"/>
      <c r="ST273" s="4"/>
      <c r="SU273" s="4"/>
      <c r="SV273" s="4"/>
      <c r="SW273" s="4"/>
      <c r="SX273" s="4"/>
      <c r="SY273" s="4"/>
      <c r="SZ273" s="4"/>
      <c r="TA273" s="4"/>
      <c r="TB273" s="4"/>
      <c r="TC273" s="4"/>
      <c r="TD273" s="4"/>
      <c r="TE273" s="4"/>
      <c r="TF273" s="4"/>
      <c r="TG273" s="4"/>
      <c r="TH273" s="4"/>
      <c r="TI273" s="4"/>
      <c r="TJ273" s="4"/>
      <c r="TK273" s="4"/>
      <c r="TL273" s="4"/>
      <c r="TM273" s="4"/>
      <c r="TN273" s="4"/>
      <c r="TO273" s="4"/>
      <c r="TP273" s="4"/>
      <c r="TQ273" s="4"/>
      <c r="TR273" s="4"/>
      <c r="TS273" s="4"/>
      <c r="TT273" s="4"/>
      <c r="TU273" s="4"/>
      <c r="TV273" s="4"/>
      <c r="TW273" s="4"/>
      <c r="TX273" s="4"/>
      <c r="TY273" s="4"/>
      <c r="TZ273" s="4"/>
      <c r="UA273" s="4"/>
      <c r="UB273" s="4"/>
      <c r="UC273" s="4"/>
      <c r="UD273" s="4"/>
      <c r="UE273" s="4"/>
      <c r="UF273" s="4"/>
      <c r="UG273" s="4"/>
      <c r="UH273" s="4"/>
      <c r="UI273" s="4"/>
      <c r="UJ273" s="4"/>
      <c r="UK273" s="4"/>
      <c r="UL273" s="4"/>
      <c r="UM273" s="4"/>
      <c r="UN273" s="4"/>
      <c r="UO273" s="4"/>
      <c r="UP273" s="4"/>
      <c r="UQ273" s="4"/>
      <c r="UR273" s="4"/>
      <c r="US273" s="4"/>
      <c r="UT273" s="4"/>
      <c r="UU273" s="4"/>
      <c r="UV273" s="4"/>
      <c r="UW273" s="4"/>
      <c r="UX273" s="4"/>
      <c r="UY273" s="4"/>
      <c r="UZ273" s="4"/>
      <c r="VA273" s="4"/>
      <c r="VB273" s="4"/>
      <c r="VC273" s="4"/>
      <c r="VD273" s="4"/>
      <c r="VE273" s="4"/>
      <c r="VF273" s="4"/>
      <c r="VG273" s="4"/>
      <c r="VH273" s="4"/>
      <c r="VI273" s="4"/>
      <c r="VJ273" s="4"/>
      <c r="VK273" s="4"/>
      <c r="VL273" s="4"/>
      <c r="VM273" s="4"/>
      <c r="VN273" s="4"/>
    </row>
    <row r="274" spans="14:586"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  <c r="ID274" s="4"/>
      <c r="IE274" s="4"/>
      <c r="IF274" s="4"/>
      <c r="IG274" s="4"/>
      <c r="IH274" s="4"/>
      <c r="II274" s="4"/>
      <c r="IJ274" s="4"/>
      <c r="IK274" s="4"/>
      <c r="IL274" s="4"/>
      <c r="IM274" s="4"/>
      <c r="IN274" s="4"/>
      <c r="IO274" s="4"/>
      <c r="IP274" s="4"/>
      <c r="IQ274" s="4"/>
      <c r="IR274" s="4"/>
      <c r="IS274" s="4"/>
      <c r="IT274" s="4"/>
      <c r="IU274" s="4"/>
      <c r="IV274" s="4"/>
      <c r="IW274" s="4"/>
      <c r="IX274" s="4"/>
      <c r="IY274" s="4"/>
      <c r="IZ274" s="4"/>
      <c r="JA274" s="4"/>
      <c r="JB274" s="4"/>
      <c r="JC274" s="4"/>
      <c r="JD274" s="4"/>
      <c r="JE274" s="4"/>
      <c r="JF274" s="4"/>
      <c r="JG274" s="4"/>
      <c r="JH274" s="4"/>
      <c r="JI274" s="4"/>
      <c r="JJ274" s="4"/>
      <c r="JK274" s="4"/>
      <c r="JL274" s="4"/>
      <c r="JM274" s="4"/>
      <c r="JN274" s="4"/>
      <c r="JO274" s="4"/>
      <c r="JP274" s="4"/>
      <c r="JQ274" s="4"/>
      <c r="JR274" s="4"/>
      <c r="JS274" s="4"/>
      <c r="JT274" s="4"/>
      <c r="JU274" s="4"/>
      <c r="JV274" s="4"/>
      <c r="JW274" s="4"/>
      <c r="JX274" s="4"/>
      <c r="JY274" s="4"/>
      <c r="JZ274" s="4"/>
      <c r="KA274" s="4"/>
      <c r="KB274" s="4"/>
      <c r="KC274" s="4"/>
      <c r="KD274" s="4"/>
      <c r="KE274" s="4"/>
      <c r="KF274" s="4"/>
      <c r="KG274" s="4"/>
      <c r="KH274" s="4"/>
      <c r="KI274" s="4"/>
      <c r="KJ274" s="4"/>
      <c r="KK274" s="4"/>
      <c r="KL274" s="4"/>
      <c r="KM274" s="4"/>
      <c r="KN274" s="4"/>
      <c r="KO274" s="4"/>
      <c r="KP274" s="4"/>
      <c r="KQ274" s="4"/>
      <c r="KR274" s="4"/>
      <c r="KS274" s="4"/>
      <c r="KT274" s="4"/>
      <c r="KU274" s="4"/>
      <c r="KV274" s="4"/>
      <c r="KW274" s="4"/>
      <c r="KX274" s="4"/>
      <c r="KY274" s="4"/>
      <c r="KZ274" s="4"/>
      <c r="LA274" s="4"/>
      <c r="LB274" s="4"/>
      <c r="LC274" s="4"/>
      <c r="LD274" s="4"/>
      <c r="LE274" s="4"/>
      <c r="LF274" s="4"/>
      <c r="LG274" s="4"/>
      <c r="LH274" s="4"/>
      <c r="LI274" s="4"/>
      <c r="LJ274" s="4"/>
      <c r="LK274" s="4"/>
      <c r="LL274" s="4"/>
      <c r="LM274" s="4"/>
      <c r="LN274" s="4"/>
      <c r="LO274" s="4"/>
      <c r="LP274" s="4"/>
      <c r="LQ274" s="4"/>
      <c r="LR274" s="4"/>
      <c r="LS274" s="4"/>
      <c r="LT274" s="4"/>
      <c r="LU274" s="4"/>
      <c r="LV274" s="4"/>
      <c r="LW274" s="4"/>
      <c r="LX274" s="4"/>
      <c r="LY274" s="4"/>
      <c r="LZ274" s="4"/>
      <c r="MA274" s="4"/>
      <c r="MB274" s="4"/>
      <c r="MC274" s="4"/>
      <c r="MD274" s="4"/>
      <c r="ME274" s="4"/>
      <c r="MF274" s="4"/>
      <c r="MG274" s="4"/>
      <c r="MH274" s="4"/>
      <c r="MI274" s="4"/>
      <c r="MJ274" s="4"/>
      <c r="MK274" s="4"/>
      <c r="ML274" s="4"/>
      <c r="MM274" s="4"/>
      <c r="MN274" s="4"/>
      <c r="MO274" s="4"/>
      <c r="MP274" s="4"/>
      <c r="MQ274" s="4"/>
      <c r="MR274" s="4"/>
      <c r="MS274" s="4"/>
      <c r="MT274" s="4"/>
      <c r="MU274" s="4"/>
      <c r="MV274" s="4"/>
      <c r="MW274" s="4"/>
      <c r="MX274" s="4"/>
      <c r="MY274" s="4"/>
      <c r="MZ274" s="4"/>
      <c r="NA274" s="4"/>
      <c r="NB274" s="4"/>
      <c r="NC274" s="4"/>
      <c r="ND274" s="4"/>
      <c r="NE274" s="4"/>
      <c r="NF274" s="4"/>
      <c r="NG274" s="4"/>
      <c r="NH274" s="4"/>
      <c r="NI274" s="4"/>
      <c r="NJ274" s="4"/>
      <c r="NK274" s="4"/>
      <c r="NL274" s="4"/>
      <c r="NM274" s="4"/>
      <c r="NN274" s="4"/>
      <c r="NO274" s="4"/>
      <c r="NP274" s="4"/>
      <c r="NQ274" s="4"/>
      <c r="NR274" s="4"/>
      <c r="NS274" s="4"/>
      <c r="NT274" s="4"/>
      <c r="NU274" s="4"/>
      <c r="NV274" s="4"/>
      <c r="NW274" s="4"/>
      <c r="NX274" s="4"/>
      <c r="NY274" s="4"/>
      <c r="NZ274" s="4"/>
      <c r="OA274" s="4"/>
      <c r="OB274" s="4"/>
      <c r="OC274" s="4"/>
      <c r="OD274" s="4"/>
      <c r="OE274" s="4"/>
      <c r="OF274" s="4"/>
      <c r="OG274" s="4"/>
      <c r="OH274" s="4"/>
      <c r="OI274" s="4"/>
      <c r="OJ274" s="4"/>
      <c r="OK274" s="4"/>
      <c r="OL274" s="4"/>
      <c r="OM274" s="4"/>
      <c r="ON274" s="4"/>
      <c r="OO274" s="4"/>
      <c r="OP274" s="4"/>
      <c r="OQ274" s="4"/>
      <c r="OR274" s="4"/>
      <c r="OS274" s="4"/>
      <c r="OT274" s="4"/>
      <c r="OU274" s="4"/>
      <c r="OV274" s="4"/>
      <c r="OW274" s="4"/>
      <c r="OX274" s="4"/>
      <c r="OY274" s="4"/>
      <c r="OZ274" s="4"/>
      <c r="PA274" s="4"/>
      <c r="PB274" s="4"/>
      <c r="PC274" s="4"/>
      <c r="PD274" s="4"/>
      <c r="PE274" s="4"/>
      <c r="PF274" s="4"/>
      <c r="PG274" s="4"/>
      <c r="PH274" s="4"/>
      <c r="PI274" s="4"/>
      <c r="PJ274" s="4"/>
      <c r="PK274" s="4"/>
      <c r="PL274" s="4"/>
      <c r="PM274" s="4"/>
      <c r="PN274" s="4"/>
      <c r="PO274" s="4"/>
      <c r="PP274" s="4"/>
      <c r="PQ274" s="4"/>
      <c r="PR274" s="4"/>
      <c r="PS274" s="4"/>
      <c r="PT274" s="4"/>
      <c r="PU274" s="4"/>
      <c r="PV274" s="4"/>
      <c r="PW274" s="4"/>
      <c r="PX274" s="4"/>
      <c r="PY274" s="4"/>
      <c r="PZ274" s="4"/>
      <c r="QA274" s="4"/>
      <c r="QB274" s="4"/>
      <c r="QC274" s="4"/>
      <c r="QD274" s="4"/>
      <c r="QE274" s="4"/>
      <c r="QF274" s="4"/>
      <c r="QG274" s="4"/>
      <c r="QH274" s="4"/>
      <c r="QI274" s="4"/>
      <c r="QJ274" s="4"/>
      <c r="QK274" s="4"/>
      <c r="QL274" s="4"/>
      <c r="QM274" s="4"/>
      <c r="QN274" s="4"/>
      <c r="QO274" s="4"/>
      <c r="QP274" s="4"/>
      <c r="QQ274" s="4"/>
      <c r="QR274" s="4"/>
      <c r="QS274" s="4"/>
      <c r="QT274" s="4"/>
      <c r="QU274" s="4"/>
      <c r="QV274" s="4"/>
      <c r="QW274" s="4"/>
      <c r="QX274" s="4"/>
      <c r="QY274" s="4"/>
      <c r="QZ274" s="4"/>
      <c r="RA274" s="4"/>
      <c r="RB274" s="4"/>
      <c r="RC274" s="4"/>
      <c r="RD274" s="4"/>
      <c r="RE274" s="4"/>
      <c r="RF274" s="4"/>
      <c r="RG274" s="4"/>
      <c r="RH274" s="4"/>
      <c r="RI274" s="4"/>
      <c r="RJ274" s="4"/>
      <c r="RK274" s="4"/>
      <c r="RL274" s="4"/>
      <c r="RM274" s="4"/>
      <c r="RN274" s="4"/>
      <c r="RO274" s="4"/>
      <c r="RP274" s="4"/>
      <c r="RQ274" s="4"/>
      <c r="RR274" s="4"/>
      <c r="RS274" s="4"/>
      <c r="RT274" s="4"/>
      <c r="RU274" s="4"/>
      <c r="RV274" s="4"/>
      <c r="RW274" s="4"/>
      <c r="RX274" s="4"/>
      <c r="RY274" s="4"/>
      <c r="RZ274" s="4"/>
      <c r="SA274" s="4"/>
      <c r="SB274" s="4"/>
      <c r="SC274" s="4"/>
      <c r="SD274" s="4"/>
      <c r="SE274" s="4"/>
      <c r="SF274" s="4"/>
      <c r="SG274" s="4"/>
      <c r="SH274" s="4"/>
      <c r="SI274" s="4"/>
      <c r="SJ274" s="4"/>
      <c r="SK274" s="4"/>
      <c r="SL274" s="4"/>
      <c r="SM274" s="4"/>
      <c r="SN274" s="4"/>
      <c r="SO274" s="4"/>
      <c r="SP274" s="4"/>
      <c r="SQ274" s="4"/>
      <c r="SR274" s="4"/>
      <c r="SS274" s="4"/>
      <c r="ST274" s="4"/>
      <c r="SU274" s="4"/>
      <c r="SV274" s="4"/>
      <c r="SW274" s="4"/>
      <c r="SX274" s="4"/>
      <c r="SY274" s="4"/>
      <c r="SZ274" s="4"/>
      <c r="TA274" s="4"/>
      <c r="TB274" s="4"/>
      <c r="TC274" s="4"/>
      <c r="TD274" s="4"/>
      <c r="TE274" s="4"/>
      <c r="TF274" s="4"/>
      <c r="TG274" s="4"/>
      <c r="TH274" s="4"/>
      <c r="TI274" s="4"/>
      <c r="TJ274" s="4"/>
      <c r="TK274" s="4"/>
      <c r="TL274" s="4"/>
      <c r="TM274" s="4"/>
      <c r="TN274" s="4"/>
      <c r="TO274" s="4"/>
      <c r="TP274" s="4"/>
      <c r="TQ274" s="4"/>
      <c r="TR274" s="4"/>
      <c r="TS274" s="4"/>
      <c r="TT274" s="4"/>
      <c r="TU274" s="4"/>
      <c r="TV274" s="4"/>
      <c r="TW274" s="4"/>
      <c r="TX274" s="4"/>
      <c r="TY274" s="4"/>
      <c r="TZ274" s="4"/>
      <c r="UA274" s="4"/>
      <c r="UB274" s="4"/>
      <c r="UC274" s="4"/>
      <c r="UD274" s="4"/>
      <c r="UE274" s="4"/>
      <c r="UF274" s="4"/>
      <c r="UG274" s="4"/>
      <c r="UH274" s="4"/>
      <c r="UI274" s="4"/>
      <c r="UJ274" s="4"/>
      <c r="UK274" s="4"/>
      <c r="UL274" s="4"/>
      <c r="UM274" s="4"/>
      <c r="UN274" s="4"/>
      <c r="UO274" s="4"/>
      <c r="UP274" s="4"/>
      <c r="UQ274" s="4"/>
      <c r="UR274" s="4"/>
      <c r="US274" s="4"/>
      <c r="UT274" s="4"/>
      <c r="UU274" s="4"/>
      <c r="UV274" s="4"/>
      <c r="UW274" s="4"/>
      <c r="UX274" s="4"/>
      <c r="UY274" s="4"/>
      <c r="UZ274" s="4"/>
      <c r="VA274" s="4"/>
      <c r="VB274" s="4"/>
      <c r="VC274" s="4"/>
      <c r="VD274" s="4"/>
      <c r="VE274" s="4"/>
      <c r="VF274" s="4"/>
      <c r="VG274" s="4"/>
      <c r="VH274" s="4"/>
      <c r="VI274" s="4"/>
      <c r="VJ274" s="4"/>
      <c r="VK274" s="4"/>
      <c r="VL274" s="4"/>
      <c r="VM274" s="4"/>
      <c r="VN274" s="4"/>
    </row>
    <row r="275" spans="14:586"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 s="4"/>
      <c r="HI275" s="4"/>
      <c r="HJ275" s="4"/>
      <c r="HK275" s="4"/>
      <c r="HL275" s="4"/>
      <c r="HM275" s="4"/>
      <c r="HN275" s="4"/>
      <c r="HO275" s="4"/>
      <c r="HP275" s="4"/>
      <c r="HQ275" s="4"/>
      <c r="HR275" s="4"/>
      <c r="HS275" s="4"/>
      <c r="HT275" s="4"/>
      <c r="HU275" s="4"/>
      <c r="HV275" s="4"/>
      <c r="HW275" s="4"/>
      <c r="HX275" s="4"/>
      <c r="HY275" s="4"/>
      <c r="HZ275" s="4"/>
      <c r="IA275" s="4"/>
      <c r="IB275" s="4"/>
      <c r="IC275" s="4"/>
      <c r="ID275" s="4"/>
      <c r="IE275" s="4"/>
      <c r="IF275" s="4"/>
      <c r="IG275" s="4"/>
      <c r="IH275" s="4"/>
      <c r="II275" s="4"/>
      <c r="IJ275" s="4"/>
      <c r="IK275" s="4"/>
      <c r="IL275" s="4"/>
      <c r="IM275" s="4"/>
      <c r="IN275" s="4"/>
      <c r="IO275" s="4"/>
      <c r="IP275" s="4"/>
      <c r="IQ275" s="4"/>
      <c r="IR275" s="4"/>
      <c r="IS275" s="4"/>
      <c r="IT275" s="4"/>
      <c r="IU275" s="4"/>
      <c r="IV275" s="4"/>
      <c r="IW275" s="4"/>
      <c r="IX275" s="4"/>
      <c r="IY275" s="4"/>
      <c r="IZ275" s="4"/>
      <c r="JA275" s="4"/>
      <c r="JB275" s="4"/>
      <c r="JC275" s="4"/>
      <c r="JD275" s="4"/>
      <c r="JE275" s="4"/>
      <c r="JF275" s="4"/>
      <c r="JG275" s="4"/>
      <c r="JH275" s="4"/>
      <c r="JI275" s="4"/>
      <c r="JJ275" s="4"/>
      <c r="JK275" s="4"/>
      <c r="JL275" s="4"/>
      <c r="JM275" s="4"/>
      <c r="JN275" s="4"/>
      <c r="JO275" s="4"/>
      <c r="JP275" s="4"/>
      <c r="JQ275" s="4"/>
      <c r="JR275" s="4"/>
      <c r="JS275" s="4"/>
      <c r="JT275" s="4"/>
      <c r="JU275" s="4"/>
      <c r="JV275" s="4"/>
      <c r="JW275" s="4"/>
      <c r="JX275" s="4"/>
      <c r="JY275" s="4"/>
      <c r="JZ275" s="4"/>
      <c r="KA275" s="4"/>
      <c r="KB275" s="4"/>
      <c r="KC275" s="4"/>
      <c r="KD275" s="4"/>
      <c r="KE275" s="4"/>
      <c r="KF275" s="4"/>
      <c r="KG275" s="4"/>
      <c r="KH275" s="4"/>
      <c r="KI275" s="4"/>
      <c r="KJ275" s="4"/>
      <c r="KK275" s="4"/>
      <c r="KL275" s="4"/>
      <c r="KM275" s="4"/>
      <c r="KN275" s="4"/>
      <c r="KO275" s="4"/>
      <c r="KP275" s="4"/>
      <c r="KQ275" s="4"/>
      <c r="KR275" s="4"/>
      <c r="KS275" s="4"/>
      <c r="KT275" s="4"/>
      <c r="KU275" s="4"/>
      <c r="KV275" s="4"/>
      <c r="KW275" s="4"/>
      <c r="KX275" s="4"/>
      <c r="KY275" s="4"/>
      <c r="KZ275" s="4"/>
      <c r="LA275" s="4"/>
      <c r="LB275" s="4"/>
      <c r="LC275" s="4"/>
      <c r="LD275" s="4"/>
      <c r="LE275" s="4"/>
      <c r="LF275" s="4"/>
      <c r="LG275" s="4"/>
      <c r="LH275" s="4"/>
      <c r="LI275" s="4"/>
      <c r="LJ275" s="4"/>
      <c r="LK275" s="4"/>
      <c r="LL275" s="4"/>
      <c r="LM275" s="4"/>
      <c r="LN275" s="4"/>
      <c r="LO275" s="4"/>
      <c r="LP275" s="4"/>
      <c r="LQ275" s="4"/>
      <c r="LR275" s="4"/>
      <c r="LS275" s="4"/>
      <c r="LT275" s="4"/>
      <c r="LU275" s="4"/>
      <c r="LV275" s="4"/>
      <c r="LW275" s="4"/>
      <c r="LX275" s="4"/>
      <c r="LY275" s="4"/>
      <c r="LZ275" s="4"/>
      <c r="MA275" s="4"/>
      <c r="MB275" s="4"/>
      <c r="MC275" s="4"/>
      <c r="MD275" s="4"/>
      <c r="ME275" s="4"/>
      <c r="MF275" s="4"/>
      <c r="MG275" s="4"/>
      <c r="MH275" s="4"/>
      <c r="MI275" s="4"/>
      <c r="MJ275" s="4"/>
      <c r="MK275" s="4"/>
      <c r="ML275" s="4"/>
      <c r="MM275" s="4"/>
      <c r="MN275" s="4"/>
      <c r="MO275" s="4"/>
      <c r="MP275" s="4"/>
      <c r="MQ275" s="4"/>
      <c r="MR275" s="4"/>
      <c r="MS275" s="4"/>
      <c r="MT275" s="4"/>
      <c r="MU275" s="4"/>
      <c r="MV275" s="4"/>
      <c r="MW275" s="4"/>
      <c r="MX275" s="4"/>
      <c r="MY275" s="4"/>
      <c r="MZ275" s="4"/>
      <c r="NA275" s="4"/>
      <c r="NB275" s="4"/>
      <c r="NC275" s="4"/>
      <c r="ND275" s="4"/>
      <c r="NE275" s="4"/>
      <c r="NF275" s="4"/>
      <c r="NG275" s="4"/>
      <c r="NH275" s="4"/>
      <c r="NI275" s="4"/>
      <c r="NJ275" s="4"/>
      <c r="NK275" s="4"/>
      <c r="NL275" s="4"/>
      <c r="NM275" s="4"/>
      <c r="NN275" s="4"/>
      <c r="NO275" s="4"/>
      <c r="NP275" s="4"/>
      <c r="NQ275" s="4"/>
      <c r="NR275" s="4"/>
      <c r="NS275" s="4"/>
      <c r="NT275" s="4"/>
      <c r="NU275" s="4"/>
      <c r="NV275" s="4"/>
      <c r="NW275" s="4"/>
      <c r="NX275" s="4"/>
      <c r="NY275" s="4"/>
      <c r="NZ275" s="4"/>
      <c r="OA275" s="4"/>
      <c r="OB275" s="4"/>
      <c r="OC275" s="4"/>
      <c r="OD275" s="4"/>
      <c r="OE275" s="4"/>
      <c r="OF275" s="4"/>
      <c r="OG275" s="4"/>
      <c r="OH275" s="4"/>
      <c r="OI275" s="4"/>
      <c r="OJ275" s="4"/>
      <c r="OK275" s="4"/>
      <c r="OL275" s="4"/>
      <c r="OM275" s="4"/>
      <c r="ON275" s="4"/>
      <c r="OO275" s="4"/>
      <c r="OP275" s="4"/>
      <c r="OQ275" s="4"/>
      <c r="OR275" s="4"/>
      <c r="OS275" s="4"/>
      <c r="OT275" s="4"/>
      <c r="OU275" s="4"/>
      <c r="OV275" s="4"/>
      <c r="OW275" s="4"/>
      <c r="OX275" s="4"/>
      <c r="OY275" s="4"/>
      <c r="OZ275" s="4"/>
      <c r="PA275" s="4"/>
      <c r="PB275" s="4"/>
      <c r="PC275" s="4"/>
      <c r="PD275" s="4"/>
      <c r="PE275" s="4"/>
      <c r="PF275" s="4"/>
      <c r="PG275" s="4"/>
      <c r="PH275" s="4"/>
      <c r="PI275" s="4"/>
      <c r="PJ275" s="4"/>
      <c r="PK275" s="4"/>
      <c r="PL275" s="4"/>
      <c r="PM275" s="4"/>
      <c r="PN275" s="4"/>
      <c r="PO275" s="4"/>
      <c r="PP275" s="4"/>
      <c r="PQ275" s="4"/>
      <c r="PR275" s="4"/>
      <c r="PS275" s="4"/>
      <c r="PT275" s="4"/>
      <c r="PU275" s="4"/>
      <c r="PV275" s="4"/>
      <c r="PW275" s="4"/>
      <c r="PX275" s="4"/>
      <c r="PY275" s="4"/>
      <c r="PZ275" s="4"/>
      <c r="QA275" s="4"/>
      <c r="QB275" s="4"/>
      <c r="QC275" s="4"/>
      <c r="QD275" s="4"/>
      <c r="QE275" s="4"/>
      <c r="QF275" s="4"/>
      <c r="QG275" s="4"/>
      <c r="QH275" s="4"/>
      <c r="QI275" s="4"/>
      <c r="QJ275" s="4"/>
      <c r="QK275" s="4"/>
      <c r="QL275" s="4"/>
      <c r="QM275" s="4"/>
      <c r="QN275" s="4"/>
      <c r="QO275" s="4"/>
      <c r="QP275" s="4"/>
      <c r="QQ275" s="4"/>
      <c r="QR275" s="4"/>
      <c r="QS275" s="4"/>
      <c r="QT275" s="4"/>
      <c r="QU275" s="4"/>
      <c r="QV275" s="4"/>
      <c r="QW275" s="4"/>
      <c r="QX275" s="4"/>
      <c r="QY275" s="4"/>
      <c r="QZ275" s="4"/>
      <c r="RA275" s="4"/>
      <c r="RB275" s="4"/>
      <c r="RC275" s="4"/>
      <c r="RD275" s="4"/>
      <c r="RE275" s="4"/>
      <c r="RF275" s="4"/>
      <c r="RG275" s="4"/>
      <c r="RH275" s="4"/>
      <c r="RI275" s="4"/>
      <c r="RJ275" s="4"/>
      <c r="RK275" s="4"/>
      <c r="RL275" s="4"/>
      <c r="RM275" s="4"/>
      <c r="RN275" s="4"/>
      <c r="RO275" s="4"/>
      <c r="RP275" s="4"/>
      <c r="RQ275" s="4"/>
      <c r="RR275" s="4"/>
      <c r="RS275" s="4"/>
      <c r="RT275" s="4"/>
      <c r="RU275" s="4"/>
      <c r="RV275" s="4"/>
      <c r="RW275" s="4"/>
      <c r="RX275" s="4"/>
      <c r="RY275" s="4"/>
      <c r="RZ275" s="4"/>
      <c r="SA275" s="4"/>
      <c r="SB275" s="4"/>
      <c r="SC275" s="4"/>
      <c r="SD275" s="4"/>
      <c r="SE275" s="4"/>
      <c r="SF275" s="4"/>
      <c r="SG275" s="4"/>
      <c r="SH275" s="4"/>
      <c r="SI275" s="4"/>
      <c r="SJ275" s="4"/>
      <c r="SK275" s="4"/>
      <c r="SL275" s="4"/>
      <c r="SM275" s="4"/>
      <c r="SN275" s="4"/>
      <c r="SO275" s="4"/>
      <c r="SP275" s="4"/>
      <c r="SQ275" s="4"/>
      <c r="SR275" s="4"/>
      <c r="SS275" s="4"/>
      <c r="ST275" s="4"/>
      <c r="SU275" s="4"/>
      <c r="SV275" s="4"/>
      <c r="SW275" s="4"/>
      <c r="SX275" s="4"/>
      <c r="SY275" s="4"/>
      <c r="SZ275" s="4"/>
      <c r="TA275" s="4"/>
      <c r="TB275" s="4"/>
      <c r="TC275" s="4"/>
      <c r="TD275" s="4"/>
      <c r="TE275" s="4"/>
      <c r="TF275" s="4"/>
      <c r="TG275" s="4"/>
      <c r="TH275" s="4"/>
      <c r="TI275" s="4"/>
      <c r="TJ275" s="4"/>
      <c r="TK275" s="4"/>
      <c r="TL275" s="4"/>
      <c r="TM275" s="4"/>
      <c r="TN275" s="4"/>
      <c r="TO275" s="4"/>
      <c r="TP275" s="4"/>
      <c r="TQ275" s="4"/>
      <c r="TR275" s="4"/>
      <c r="TS275" s="4"/>
      <c r="TT275" s="4"/>
      <c r="TU275" s="4"/>
      <c r="TV275" s="4"/>
      <c r="TW275" s="4"/>
      <c r="TX275" s="4"/>
      <c r="TY275" s="4"/>
      <c r="TZ275" s="4"/>
      <c r="UA275" s="4"/>
      <c r="UB275" s="4"/>
      <c r="UC275" s="4"/>
      <c r="UD275" s="4"/>
      <c r="UE275" s="4"/>
      <c r="UF275" s="4"/>
      <c r="UG275" s="4"/>
      <c r="UH275" s="4"/>
      <c r="UI275" s="4"/>
      <c r="UJ275" s="4"/>
      <c r="UK275" s="4"/>
      <c r="UL275" s="4"/>
      <c r="UM275" s="4"/>
      <c r="UN275" s="4"/>
      <c r="UO275" s="4"/>
      <c r="UP275" s="4"/>
      <c r="UQ275" s="4"/>
      <c r="UR275" s="4"/>
      <c r="US275" s="4"/>
      <c r="UT275" s="4"/>
      <c r="UU275" s="4"/>
      <c r="UV275" s="4"/>
      <c r="UW275" s="4"/>
      <c r="UX275" s="4"/>
      <c r="UY275" s="4"/>
      <c r="UZ275" s="4"/>
      <c r="VA275" s="4"/>
      <c r="VB275" s="4"/>
      <c r="VC275" s="4"/>
      <c r="VD275" s="4"/>
      <c r="VE275" s="4"/>
      <c r="VF275" s="4"/>
      <c r="VG275" s="4"/>
      <c r="VH275" s="4"/>
      <c r="VI275" s="4"/>
      <c r="VJ275" s="4"/>
      <c r="VK275" s="4"/>
      <c r="VL275" s="4"/>
      <c r="VM275" s="4"/>
      <c r="VN275" s="4"/>
    </row>
    <row r="276" spans="14:586"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  <c r="HW276" s="4"/>
      <c r="HX276" s="4"/>
      <c r="HY276" s="4"/>
      <c r="HZ276" s="4"/>
      <c r="IA276" s="4"/>
      <c r="IB276" s="4"/>
      <c r="IC276" s="4"/>
      <c r="ID276" s="4"/>
      <c r="IE276" s="4"/>
      <c r="IF276" s="4"/>
      <c r="IG276" s="4"/>
      <c r="IH276" s="4"/>
      <c r="II276" s="4"/>
      <c r="IJ276" s="4"/>
      <c r="IK276" s="4"/>
      <c r="IL276" s="4"/>
      <c r="IM276" s="4"/>
      <c r="IN276" s="4"/>
      <c r="IO276" s="4"/>
      <c r="IP276" s="4"/>
      <c r="IQ276" s="4"/>
      <c r="IR276" s="4"/>
      <c r="IS276" s="4"/>
      <c r="IT276" s="4"/>
      <c r="IU276" s="4"/>
      <c r="IV276" s="4"/>
      <c r="IW276" s="4"/>
      <c r="IX276" s="4"/>
      <c r="IY276" s="4"/>
      <c r="IZ276" s="4"/>
      <c r="JA276" s="4"/>
      <c r="JB276" s="4"/>
      <c r="JC276" s="4"/>
      <c r="JD276" s="4"/>
      <c r="JE276" s="4"/>
      <c r="JF276" s="4"/>
      <c r="JG276" s="4"/>
      <c r="JH276" s="4"/>
      <c r="JI276" s="4"/>
      <c r="JJ276" s="4"/>
      <c r="JK276" s="4"/>
      <c r="JL276" s="4"/>
      <c r="JM276" s="4"/>
      <c r="JN276" s="4"/>
      <c r="JO276" s="4"/>
      <c r="JP276" s="4"/>
      <c r="JQ276" s="4"/>
      <c r="JR276" s="4"/>
      <c r="JS276" s="4"/>
      <c r="JT276" s="4"/>
      <c r="JU276" s="4"/>
      <c r="JV276" s="4"/>
      <c r="JW276" s="4"/>
      <c r="JX276" s="4"/>
      <c r="JY276" s="4"/>
      <c r="JZ276" s="4"/>
      <c r="KA276" s="4"/>
      <c r="KB276" s="4"/>
      <c r="KC276" s="4"/>
      <c r="KD276" s="4"/>
      <c r="KE276" s="4"/>
      <c r="KF276" s="4"/>
      <c r="KG276" s="4"/>
      <c r="KH276" s="4"/>
      <c r="KI276" s="4"/>
      <c r="KJ276" s="4"/>
      <c r="KK276" s="4"/>
      <c r="KL276" s="4"/>
      <c r="KM276" s="4"/>
      <c r="KN276" s="4"/>
      <c r="KO276" s="4"/>
      <c r="KP276" s="4"/>
      <c r="KQ276" s="4"/>
      <c r="KR276" s="4"/>
      <c r="KS276" s="4"/>
      <c r="KT276" s="4"/>
      <c r="KU276" s="4"/>
      <c r="KV276" s="4"/>
      <c r="KW276" s="4"/>
      <c r="KX276" s="4"/>
      <c r="KY276" s="4"/>
      <c r="KZ276" s="4"/>
      <c r="LA276" s="4"/>
      <c r="LB276" s="4"/>
      <c r="LC276" s="4"/>
      <c r="LD276" s="4"/>
      <c r="LE276" s="4"/>
      <c r="LF276" s="4"/>
      <c r="LG276" s="4"/>
      <c r="LH276" s="4"/>
      <c r="LI276" s="4"/>
      <c r="LJ276" s="4"/>
      <c r="LK276" s="4"/>
      <c r="LL276" s="4"/>
      <c r="LM276" s="4"/>
      <c r="LN276" s="4"/>
      <c r="LO276" s="4"/>
      <c r="LP276" s="4"/>
      <c r="LQ276" s="4"/>
      <c r="LR276" s="4"/>
      <c r="LS276" s="4"/>
      <c r="LT276" s="4"/>
      <c r="LU276" s="4"/>
      <c r="LV276" s="4"/>
      <c r="LW276" s="4"/>
      <c r="LX276" s="4"/>
      <c r="LY276" s="4"/>
      <c r="LZ276" s="4"/>
      <c r="MA276" s="4"/>
      <c r="MB276" s="4"/>
      <c r="MC276" s="4"/>
      <c r="MD276" s="4"/>
      <c r="ME276" s="4"/>
      <c r="MF276" s="4"/>
      <c r="MG276" s="4"/>
      <c r="MH276" s="4"/>
      <c r="MI276" s="4"/>
      <c r="MJ276" s="4"/>
      <c r="MK276" s="4"/>
      <c r="ML276" s="4"/>
      <c r="MM276" s="4"/>
      <c r="MN276" s="4"/>
      <c r="MO276" s="4"/>
      <c r="MP276" s="4"/>
      <c r="MQ276" s="4"/>
      <c r="MR276" s="4"/>
      <c r="MS276" s="4"/>
      <c r="MT276" s="4"/>
      <c r="MU276" s="4"/>
      <c r="MV276" s="4"/>
      <c r="MW276" s="4"/>
      <c r="MX276" s="4"/>
      <c r="MY276" s="4"/>
      <c r="MZ276" s="4"/>
      <c r="NA276" s="4"/>
      <c r="NB276" s="4"/>
      <c r="NC276" s="4"/>
      <c r="ND276" s="4"/>
      <c r="NE276" s="4"/>
      <c r="NF276" s="4"/>
      <c r="NG276" s="4"/>
      <c r="NH276" s="4"/>
      <c r="NI276" s="4"/>
      <c r="NJ276" s="4"/>
      <c r="NK276" s="4"/>
      <c r="NL276" s="4"/>
      <c r="NM276" s="4"/>
      <c r="NN276" s="4"/>
      <c r="NO276" s="4"/>
      <c r="NP276" s="4"/>
      <c r="NQ276" s="4"/>
      <c r="NR276" s="4"/>
      <c r="NS276" s="4"/>
      <c r="NT276" s="4"/>
      <c r="NU276" s="4"/>
      <c r="NV276" s="4"/>
      <c r="NW276" s="4"/>
      <c r="NX276" s="4"/>
      <c r="NY276" s="4"/>
      <c r="NZ276" s="4"/>
      <c r="OA276" s="4"/>
      <c r="OB276" s="4"/>
      <c r="OC276" s="4"/>
      <c r="OD276" s="4"/>
      <c r="OE276" s="4"/>
      <c r="OF276" s="4"/>
      <c r="OG276" s="4"/>
      <c r="OH276" s="4"/>
      <c r="OI276" s="4"/>
      <c r="OJ276" s="4"/>
      <c r="OK276" s="4"/>
      <c r="OL276" s="4"/>
      <c r="OM276" s="4"/>
      <c r="ON276" s="4"/>
      <c r="OO276" s="4"/>
      <c r="OP276" s="4"/>
      <c r="OQ276" s="4"/>
      <c r="OR276" s="4"/>
      <c r="OS276" s="4"/>
      <c r="OT276" s="4"/>
      <c r="OU276" s="4"/>
      <c r="OV276" s="4"/>
      <c r="OW276" s="4"/>
      <c r="OX276" s="4"/>
      <c r="OY276" s="4"/>
      <c r="OZ276" s="4"/>
      <c r="PA276" s="4"/>
      <c r="PB276" s="4"/>
      <c r="PC276" s="4"/>
      <c r="PD276" s="4"/>
      <c r="PE276" s="4"/>
      <c r="PF276" s="4"/>
      <c r="PG276" s="4"/>
      <c r="PH276" s="4"/>
      <c r="PI276" s="4"/>
      <c r="PJ276" s="4"/>
      <c r="PK276" s="4"/>
      <c r="PL276" s="4"/>
      <c r="PM276" s="4"/>
      <c r="PN276" s="4"/>
      <c r="PO276" s="4"/>
      <c r="PP276" s="4"/>
      <c r="PQ276" s="4"/>
      <c r="PR276" s="4"/>
      <c r="PS276" s="4"/>
      <c r="PT276" s="4"/>
      <c r="PU276" s="4"/>
      <c r="PV276" s="4"/>
      <c r="PW276" s="4"/>
      <c r="PX276" s="4"/>
      <c r="PY276" s="4"/>
      <c r="PZ276" s="4"/>
      <c r="QA276" s="4"/>
      <c r="QB276" s="4"/>
      <c r="QC276" s="4"/>
      <c r="QD276" s="4"/>
      <c r="QE276" s="4"/>
      <c r="QF276" s="4"/>
      <c r="QG276" s="4"/>
      <c r="QH276" s="4"/>
      <c r="QI276" s="4"/>
      <c r="QJ276" s="4"/>
      <c r="QK276" s="4"/>
      <c r="QL276" s="4"/>
      <c r="QM276" s="4"/>
      <c r="QN276" s="4"/>
      <c r="QO276" s="4"/>
      <c r="QP276" s="4"/>
      <c r="QQ276" s="4"/>
      <c r="QR276" s="4"/>
      <c r="QS276" s="4"/>
      <c r="QT276" s="4"/>
      <c r="QU276" s="4"/>
      <c r="QV276" s="4"/>
      <c r="QW276" s="4"/>
      <c r="QX276" s="4"/>
      <c r="QY276" s="4"/>
      <c r="QZ276" s="4"/>
      <c r="RA276" s="4"/>
      <c r="RB276" s="4"/>
      <c r="RC276" s="4"/>
      <c r="RD276" s="4"/>
      <c r="RE276" s="4"/>
      <c r="RF276" s="4"/>
      <c r="RG276" s="4"/>
      <c r="RH276" s="4"/>
      <c r="RI276" s="4"/>
      <c r="RJ276" s="4"/>
      <c r="RK276" s="4"/>
      <c r="RL276" s="4"/>
      <c r="RM276" s="4"/>
      <c r="RN276" s="4"/>
      <c r="RO276" s="4"/>
      <c r="RP276" s="4"/>
      <c r="RQ276" s="4"/>
      <c r="RR276" s="4"/>
      <c r="RS276" s="4"/>
      <c r="RT276" s="4"/>
      <c r="RU276" s="4"/>
      <c r="RV276" s="4"/>
      <c r="RW276" s="4"/>
      <c r="RX276" s="4"/>
      <c r="RY276" s="4"/>
      <c r="RZ276" s="4"/>
      <c r="SA276" s="4"/>
      <c r="SB276" s="4"/>
      <c r="SC276" s="4"/>
      <c r="SD276" s="4"/>
      <c r="SE276" s="4"/>
      <c r="SF276" s="4"/>
      <c r="SG276" s="4"/>
      <c r="SH276" s="4"/>
      <c r="SI276" s="4"/>
      <c r="SJ276" s="4"/>
      <c r="SK276" s="4"/>
      <c r="SL276" s="4"/>
      <c r="SM276" s="4"/>
      <c r="SN276" s="4"/>
      <c r="SO276" s="4"/>
      <c r="SP276" s="4"/>
      <c r="SQ276" s="4"/>
      <c r="SR276" s="4"/>
      <c r="SS276" s="4"/>
      <c r="ST276" s="4"/>
      <c r="SU276" s="4"/>
      <c r="SV276" s="4"/>
      <c r="SW276" s="4"/>
      <c r="SX276" s="4"/>
      <c r="SY276" s="4"/>
      <c r="SZ276" s="4"/>
      <c r="TA276" s="4"/>
      <c r="TB276" s="4"/>
      <c r="TC276" s="4"/>
      <c r="TD276" s="4"/>
      <c r="TE276" s="4"/>
      <c r="TF276" s="4"/>
      <c r="TG276" s="4"/>
      <c r="TH276" s="4"/>
      <c r="TI276" s="4"/>
      <c r="TJ276" s="4"/>
      <c r="TK276" s="4"/>
      <c r="TL276" s="4"/>
      <c r="TM276" s="4"/>
      <c r="TN276" s="4"/>
      <c r="TO276" s="4"/>
      <c r="TP276" s="4"/>
      <c r="TQ276" s="4"/>
      <c r="TR276" s="4"/>
      <c r="TS276" s="4"/>
      <c r="TT276" s="4"/>
      <c r="TU276" s="4"/>
      <c r="TV276" s="4"/>
      <c r="TW276" s="4"/>
      <c r="TX276" s="4"/>
      <c r="TY276" s="4"/>
      <c r="TZ276" s="4"/>
      <c r="UA276" s="4"/>
      <c r="UB276" s="4"/>
      <c r="UC276" s="4"/>
      <c r="UD276" s="4"/>
      <c r="UE276" s="4"/>
      <c r="UF276" s="4"/>
      <c r="UG276" s="4"/>
      <c r="UH276" s="4"/>
      <c r="UI276" s="4"/>
      <c r="UJ276" s="4"/>
      <c r="UK276" s="4"/>
      <c r="UL276" s="4"/>
      <c r="UM276" s="4"/>
      <c r="UN276" s="4"/>
      <c r="UO276" s="4"/>
      <c r="UP276" s="4"/>
      <c r="UQ276" s="4"/>
      <c r="UR276" s="4"/>
      <c r="US276" s="4"/>
      <c r="UT276" s="4"/>
      <c r="UU276" s="4"/>
      <c r="UV276" s="4"/>
      <c r="UW276" s="4"/>
      <c r="UX276" s="4"/>
      <c r="UY276" s="4"/>
      <c r="UZ276" s="4"/>
      <c r="VA276" s="4"/>
      <c r="VB276" s="4"/>
      <c r="VC276" s="4"/>
      <c r="VD276" s="4"/>
      <c r="VE276" s="4"/>
      <c r="VF276" s="4"/>
      <c r="VG276" s="4"/>
      <c r="VH276" s="4"/>
      <c r="VI276" s="4"/>
      <c r="VJ276" s="4"/>
      <c r="VK276" s="4"/>
      <c r="VL276" s="4"/>
      <c r="VM276" s="4"/>
      <c r="VN276" s="4"/>
    </row>
    <row r="277" spans="14:586"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  <c r="IE277" s="4"/>
      <c r="IF277" s="4"/>
      <c r="IG277" s="4"/>
      <c r="IH277" s="4"/>
      <c r="II277" s="4"/>
      <c r="IJ277" s="4"/>
      <c r="IK277" s="4"/>
      <c r="IL277" s="4"/>
      <c r="IM277" s="4"/>
      <c r="IN277" s="4"/>
      <c r="IO277" s="4"/>
      <c r="IP277" s="4"/>
      <c r="IQ277" s="4"/>
      <c r="IR277" s="4"/>
      <c r="IS277" s="4"/>
      <c r="IT277" s="4"/>
      <c r="IU277" s="4"/>
      <c r="IV277" s="4"/>
      <c r="IW277" s="4"/>
      <c r="IX277" s="4"/>
      <c r="IY277" s="4"/>
      <c r="IZ277" s="4"/>
      <c r="JA277" s="4"/>
      <c r="JB277" s="4"/>
      <c r="JC277" s="4"/>
      <c r="JD277" s="4"/>
      <c r="JE277" s="4"/>
      <c r="JF277" s="4"/>
      <c r="JG277" s="4"/>
      <c r="JH277" s="4"/>
      <c r="JI277" s="4"/>
      <c r="JJ277" s="4"/>
      <c r="JK277" s="4"/>
      <c r="JL277" s="4"/>
      <c r="JM277" s="4"/>
      <c r="JN277" s="4"/>
      <c r="JO277" s="4"/>
      <c r="JP277" s="4"/>
      <c r="JQ277" s="4"/>
      <c r="JR277" s="4"/>
      <c r="JS277" s="4"/>
      <c r="JT277" s="4"/>
      <c r="JU277" s="4"/>
      <c r="JV277" s="4"/>
      <c r="JW277" s="4"/>
      <c r="JX277" s="4"/>
      <c r="JY277" s="4"/>
      <c r="JZ277" s="4"/>
      <c r="KA277" s="4"/>
      <c r="KB277" s="4"/>
      <c r="KC277" s="4"/>
      <c r="KD277" s="4"/>
      <c r="KE277" s="4"/>
      <c r="KF277" s="4"/>
      <c r="KG277" s="4"/>
      <c r="KH277" s="4"/>
      <c r="KI277" s="4"/>
      <c r="KJ277" s="4"/>
      <c r="KK277" s="4"/>
      <c r="KL277" s="4"/>
      <c r="KM277" s="4"/>
      <c r="KN277" s="4"/>
      <c r="KO277" s="4"/>
      <c r="KP277" s="4"/>
      <c r="KQ277" s="4"/>
      <c r="KR277" s="4"/>
      <c r="KS277" s="4"/>
      <c r="KT277" s="4"/>
      <c r="KU277" s="4"/>
      <c r="KV277" s="4"/>
      <c r="KW277" s="4"/>
      <c r="KX277" s="4"/>
      <c r="KY277" s="4"/>
      <c r="KZ277" s="4"/>
      <c r="LA277" s="4"/>
      <c r="LB277" s="4"/>
      <c r="LC277" s="4"/>
      <c r="LD277" s="4"/>
      <c r="LE277" s="4"/>
      <c r="LF277" s="4"/>
      <c r="LG277" s="4"/>
      <c r="LH277" s="4"/>
      <c r="LI277" s="4"/>
      <c r="LJ277" s="4"/>
      <c r="LK277" s="4"/>
      <c r="LL277" s="4"/>
      <c r="LM277" s="4"/>
      <c r="LN277" s="4"/>
      <c r="LO277" s="4"/>
      <c r="LP277" s="4"/>
      <c r="LQ277" s="4"/>
      <c r="LR277" s="4"/>
      <c r="LS277" s="4"/>
      <c r="LT277" s="4"/>
      <c r="LU277" s="4"/>
      <c r="LV277" s="4"/>
      <c r="LW277" s="4"/>
      <c r="LX277" s="4"/>
      <c r="LY277" s="4"/>
      <c r="LZ277" s="4"/>
      <c r="MA277" s="4"/>
      <c r="MB277" s="4"/>
      <c r="MC277" s="4"/>
      <c r="MD277" s="4"/>
      <c r="ME277" s="4"/>
      <c r="MF277" s="4"/>
      <c r="MG277" s="4"/>
      <c r="MH277" s="4"/>
      <c r="MI277" s="4"/>
      <c r="MJ277" s="4"/>
      <c r="MK277" s="4"/>
      <c r="ML277" s="4"/>
      <c r="MM277" s="4"/>
      <c r="MN277" s="4"/>
      <c r="MO277" s="4"/>
      <c r="MP277" s="4"/>
      <c r="MQ277" s="4"/>
      <c r="MR277" s="4"/>
      <c r="MS277" s="4"/>
      <c r="MT277" s="4"/>
      <c r="MU277" s="4"/>
      <c r="MV277" s="4"/>
      <c r="MW277" s="4"/>
      <c r="MX277" s="4"/>
      <c r="MY277" s="4"/>
      <c r="MZ277" s="4"/>
      <c r="NA277" s="4"/>
      <c r="NB277" s="4"/>
      <c r="NC277" s="4"/>
      <c r="ND277" s="4"/>
      <c r="NE277" s="4"/>
      <c r="NF277" s="4"/>
      <c r="NG277" s="4"/>
      <c r="NH277" s="4"/>
      <c r="NI277" s="4"/>
      <c r="NJ277" s="4"/>
      <c r="NK277" s="4"/>
      <c r="NL277" s="4"/>
      <c r="NM277" s="4"/>
      <c r="NN277" s="4"/>
      <c r="NO277" s="4"/>
      <c r="NP277" s="4"/>
      <c r="NQ277" s="4"/>
      <c r="NR277" s="4"/>
      <c r="NS277" s="4"/>
      <c r="NT277" s="4"/>
      <c r="NU277" s="4"/>
      <c r="NV277" s="4"/>
      <c r="NW277" s="4"/>
      <c r="NX277" s="4"/>
      <c r="NY277" s="4"/>
      <c r="NZ277" s="4"/>
      <c r="OA277" s="4"/>
      <c r="OB277" s="4"/>
      <c r="OC277" s="4"/>
      <c r="OD277" s="4"/>
      <c r="OE277" s="4"/>
      <c r="OF277" s="4"/>
      <c r="OG277" s="4"/>
      <c r="OH277" s="4"/>
      <c r="OI277" s="4"/>
      <c r="OJ277" s="4"/>
      <c r="OK277" s="4"/>
      <c r="OL277" s="4"/>
      <c r="OM277" s="4"/>
      <c r="ON277" s="4"/>
      <c r="OO277" s="4"/>
      <c r="OP277" s="4"/>
      <c r="OQ277" s="4"/>
      <c r="OR277" s="4"/>
      <c r="OS277" s="4"/>
      <c r="OT277" s="4"/>
      <c r="OU277" s="4"/>
      <c r="OV277" s="4"/>
      <c r="OW277" s="4"/>
      <c r="OX277" s="4"/>
      <c r="OY277" s="4"/>
      <c r="OZ277" s="4"/>
      <c r="PA277" s="4"/>
      <c r="PB277" s="4"/>
      <c r="PC277" s="4"/>
      <c r="PD277" s="4"/>
      <c r="PE277" s="4"/>
      <c r="PF277" s="4"/>
      <c r="PG277" s="4"/>
      <c r="PH277" s="4"/>
      <c r="PI277" s="4"/>
      <c r="PJ277" s="4"/>
      <c r="PK277" s="4"/>
      <c r="PL277" s="4"/>
      <c r="PM277" s="4"/>
      <c r="PN277" s="4"/>
      <c r="PO277" s="4"/>
      <c r="PP277" s="4"/>
      <c r="PQ277" s="4"/>
      <c r="PR277" s="4"/>
      <c r="PS277" s="4"/>
      <c r="PT277" s="4"/>
      <c r="PU277" s="4"/>
      <c r="PV277" s="4"/>
      <c r="PW277" s="4"/>
      <c r="PX277" s="4"/>
      <c r="PY277" s="4"/>
      <c r="PZ277" s="4"/>
      <c r="QA277" s="4"/>
      <c r="QB277" s="4"/>
      <c r="QC277" s="4"/>
      <c r="QD277" s="4"/>
      <c r="QE277" s="4"/>
      <c r="QF277" s="4"/>
      <c r="QG277" s="4"/>
      <c r="QH277" s="4"/>
      <c r="QI277" s="4"/>
      <c r="QJ277" s="4"/>
      <c r="QK277" s="4"/>
      <c r="QL277" s="4"/>
      <c r="QM277" s="4"/>
      <c r="QN277" s="4"/>
      <c r="QO277" s="4"/>
      <c r="QP277" s="4"/>
      <c r="QQ277" s="4"/>
      <c r="QR277" s="4"/>
      <c r="QS277" s="4"/>
      <c r="QT277" s="4"/>
      <c r="QU277" s="4"/>
      <c r="QV277" s="4"/>
      <c r="QW277" s="4"/>
      <c r="QX277" s="4"/>
      <c r="QY277" s="4"/>
      <c r="QZ277" s="4"/>
      <c r="RA277" s="4"/>
      <c r="RB277" s="4"/>
      <c r="RC277" s="4"/>
      <c r="RD277" s="4"/>
      <c r="RE277" s="4"/>
      <c r="RF277" s="4"/>
      <c r="RG277" s="4"/>
      <c r="RH277" s="4"/>
      <c r="RI277" s="4"/>
      <c r="RJ277" s="4"/>
      <c r="RK277" s="4"/>
      <c r="RL277" s="4"/>
      <c r="RM277" s="4"/>
      <c r="RN277" s="4"/>
      <c r="RO277" s="4"/>
      <c r="RP277" s="4"/>
      <c r="RQ277" s="4"/>
      <c r="RR277" s="4"/>
      <c r="RS277" s="4"/>
      <c r="RT277" s="4"/>
      <c r="RU277" s="4"/>
      <c r="RV277" s="4"/>
      <c r="RW277" s="4"/>
      <c r="RX277" s="4"/>
      <c r="RY277" s="4"/>
      <c r="RZ277" s="4"/>
      <c r="SA277" s="4"/>
      <c r="SB277" s="4"/>
      <c r="SC277" s="4"/>
      <c r="SD277" s="4"/>
      <c r="SE277" s="4"/>
      <c r="SF277" s="4"/>
      <c r="SG277" s="4"/>
      <c r="SH277" s="4"/>
      <c r="SI277" s="4"/>
      <c r="SJ277" s="4"/>
      <c r="SK277" s="4"/>
      <c r="SL277" s="4"/>
      <c r="SM277" s="4"/>
      <c r="SN277" s="4"/>
      <c r="SO277" s="4"/>
      <c r="SP277" s="4"/>
      <c r="SQ277" s="4"/>
      <c r="SR277" s="4"/>
      <c r="SS277" s="4"/>
      <c r="ST277" s="4"/>
      <c r="SU277" s="4"/>
      <c r="SV277" s="4"/>
      <c r="SW277" s="4"/>
      <c r="SX277" s="4"/>
      <c r="SY277" s="4"/>
      <c r="SZ277" s="4"/>
      <c r="TA277" s="4"/>
      <c r="TB277" s="4"/>
      <c r="TC277" s="4"/>
      <c r="TD277" s="4"/>
      <c r="TE277" s="4"/>
      <c r="TF277" s="4"/>
      <c r="TG277" s="4"/>
      <c r="TH277" s="4"/>
      <c r="TI277" s="4"/>
      <c r="TJ277" s="4"/>
      <c r="TK277" s="4"/>
      <c r="TL277" s="4"/>
      <c r="TM277" s="4"/>
      <c r="TN277" s="4"/>
      <c r="TO277" s="4"/>
      <c r="TP277" s="4"/>
      <c r="TQ277" s="4"/>
      <c r="TR277" s="4"/>
      <c r="TS277" s="4"/>
      <c r="TT277" s="4"/>
      <c r="TU277" s="4"/>
      <c r="TV277" s="4"/>
      <c r="TW277" s="4"/>
      <c r="TX277" s="4"/>
      <c r="TY277" s="4"/>
      <c r="TZ277" s="4"/>
      <c r="UA277" s="4"/>
      <c r="UB277" s="4"/>
      <c r="UC277" s="4"/>
      <c r="UD277" s="4"/>
      <c r="UE277" s="4"/>
      <c r="UF277" s="4"/>
      <c r="UG277" s="4"/>
      <c r="UH277" s="4"/>
      <c r="UI277" s="4"/>
      <c r="UJ277" s="4"/>
      <c r="UK277" s="4"/>
      <c r="UL277" s="4"/>
      <c r="UM277" s="4"/>
      <c r="UN277" s="4"/>
      <c r="UO277" s="4"/>
      <c r="UP277" s="4"/>
      <c r="UQ277" s="4"/>
      <c r="UR277" s="4"/>
      <c r="US277" s="4"/>
      <c r="UT277" s="4"/>
      <c r="UU277" s="4"/>
      <c r="UV277" s="4"/>
      <c r="UW277" s="4"/>
      <c r="UX277" s="4"/>
      <c r="UY277" s="4"/>
      <c r="UZ277" s="4"/>
      <c r="VA277" s="4"/>
      <c r="VB277" s="4"/>
      <c r="VC277" s="4"/>
      <c r="VD277" s="4"/>
      <c r="VE277" s="4"/>
      <c r="VF277" s="4"/>
      <c r="VG277" s="4"/>
      <c r="VH277" s="4"/>
      <c r="VI277" s="4"/>
      <c r="VJ277" s="4"/>
      <c r="VK277" s="4"/>
      <c r="VL277" s="4"/>
      <c r="VM277" s="4"/>
      <c r="VN277" s="4"/>
    </row>
    <row r="278" spans="14:586"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  <c r="II278" s="4"/>
      <c r="IJ278" s="4"/>
      <c r="IK278" s="4"/>
      <c r="IL278" s="4"/>
      <c r="IM278" s="4"/>
      <c r="IN278" s="4"/>
      <c r="IO278" s="4"/>
      <c r="IP278" s="4"/>
      <c r="IQ278" s="4"/>
      <c r="IR278" s="4"/>
      <c r="IS278" s="4"/>
      <c r="IT278" s="4"/>
      <c r="IU278" s="4"/>
      <c r="IV278" s="4"/>
      <c r="IW278" s="4"/>
      <c r="IX278" s="4"/>
      <c r="IY278" s="4"/>
      <c r="IZ278" s="4"/>
      <c r="JA278" s="4"/>
      <c r="JB278" s="4"/>
      <c r="JC278" s="4"/>
      <c r="JD278" s="4"/>
      <c r="JE278" s="4"/>
      <c r="JF278" s="4"/>
      <c r="JG278" s="4"/>
      <c r="JH278" s="4"/>
      <c r="JI278" s="4"/>
      <c r="JJ278" s="4"/>
      <c r="JK278" s="4"/>
      <c r="JL278" s="4"/>
      <c r="JM278" s="4"/>
      <c r="JN278" s="4"/>
      <c r="JO278" s="4"/>
      <c r="JP278" s="4"/>
      <c r="JQ278" s="4"/>
      <c r="JR278" s="4"/>
      <c r="JS278" s="4"/>
      <c r="JT278" s="4"/>
      <c r="JU278" s="4"/>
      <c r="JV278" s="4"/>
      <c r="JW278" s="4"/>
      <c r="JX278" s="4"/>
      <c r="JY278" s="4"/>
      <c r="JZ278" s="4"/>
      <c r="KA278" s="4"/>
      <c r="KB278" s="4"/>
      <c r="KC278" s="4"/>
      <c r="KD278" s="4"/>
      <c r="KE278" s="4"/>
      <c r="KF278" s="4"/>
      <c r="KG278" s="4"/>
      <c r="KH278" s="4"/>
      <c r="KI278" s="4"/>
      <c r="KJ278" s="4"/>
      <c r="KK278" s="4"/>
      <c r="KL278" s="4"/>
      <c r="KM278" s="4"/>
      <c r="KN278" s="4"/>
      <c r="KO278" s="4"/>
      <c r="KP278" s="4"/>
      <c r="KQ278" s="4"/>
      <c r="KR278" s="4"/>
      <c r="KS278" s="4"/>
      <c r="KT278" s="4"/>
      <c r="KU278" s="4"/>
      <c r="KV278" s="4"/>
      <c r="KW278" s="4"/>
      <c r="KX278" s="4"/>
      <c r="KY278" s="4"/>
      <c r="KZ278" s="4"/>
      <c r="LA278" s="4"/>
      <c r="LB278" s="4"/>
      <c r="LC278" s="4"/>
      <c r="LD278" s="4"/>
      <c r="LE278" s="4"/>
      <c r="LF278" s="4"/>
      <c r="LG278" s="4"/>
      <c r="LH278" s="4"/>
      <c r="LI278" s="4"/>
      <c r="LJ278" s="4"/>
      <c r="LK278" s="4"/>
      <c r="LL278" s="4"/>
      <c r="LM278" s="4"/>
      <c r="LN278" s="4"/>
      <c r="LO278" s="4"/>
      <c r="LP278" s="4"/>
      <c r="LQ278" s="4"/>
      <c r="LR278" s="4"/>
      <c r="LS278" s="4"/>
      <c r="LT278" s="4"/>
      <c r="LU278" s="4"/>
      <c r="LV278" s="4"/>
      <c r="LW278" s="4"/>
      <c r="LX278" s="4"/>
      <c r="LY278" s="4"/>
      <c r="LZ278" s="4"/>
      <c r="MA278" s="4"/>
      <c r="MB278" s="4"/>
      <c r="MC278" s="4"/>
      <c r="MD278" s="4"/>
      <c r="ME278" s="4"/>
      <c r="MF278" s="4"/>
      <c r="MG278" s="4"/>
      <c r="MH278" s="4"/>
      <c r="MI278" s="4"/>
      <c r="MJ278" s="4"/>
      <c r="MK278" s="4"/>
      <c r="ML278" s="4"/>
      <c r="MM278" s="4"/>
      <c r="MN278" s="4"/>
      <c r="MO278" s="4"/>
      <c r="MP278" s="4"/>
      <c r="MQ278" s="4"/>
      <c r="MR278" s="4"/>
      <c r="MS278" s="4"/>
      <c r="MT278" s="4"/>
      <c r="MU278" s="4"/>
      <c r="MV278" s="4"/>
      <c r="MW278" s="4"/>
      <c r="MX278" s="4"/>
      <c r="MY278" s="4"/>
      <c r="MZ278" s="4"/>
      <c r="NA278" s="4"/>
      <c r="NB278" s="4"/>
      <c r="NC278" s="4"/>
      <c r="ND278" s="4"/>
      <c r="NE278" s="4"/>
      <c r="NF278" s="4"/>
      <c r="NG278" s="4"/>
      <c r="NH278" s="4"/>
      <c r="NI278" s="4"/>
      <c r="NJ278" s="4"/>
      <c r="NK278" s="4"/>
      <c r="NL278" s="4"/>
      <c r="NM278" s="4"/>
      <c r="NN278" s="4"/>
      <c r="NO278" s="4"/>
      <c r="NP278" s="4"/>
      <c r="NQ278" s="4"/>
      <c r="NR278" s="4"/>
      <c r="NS278" s="4"/>
      <c r="NT278" s="4"/>
      <c r="NU278" s="4"/>
      <c r="NV278" s="4"/>
      <c r="NW278" s="4"/>
      <c r="NX278" s="4"/>
      <c r="NY278" s="4"/>
      <c r="NZ278" s="4"/>
      <c r="OA278" s="4"/>
      <c r="OB278" s="4"/>
      <c r="OC278" s="4"/>
      <c r="OD278" s="4"/>
      <c r="OE278" s="4"/>
      <c r="OF278" s="4"/>
      <c r="OG278" s="4"/>
      <c r="OH278" s="4"/>
      <c r="OI278" s="4"/>
      <c r="OJ278" s="4"/>
      <c r="OK278" s="4"/>
      <c r="OL278" s="4"/>
      <c r="OM278" s="4"/>
      <c r="ON278" s="4"/>
      <c r="OO278" s="4"/>
      <c r="OP278" s="4"/>
      <c r="OQ278" s="4"/>
      <c r="OR278" s="4"/>
      <c r="OS278" s="4"/>
      <c r="OT278" s="4"/>
      <c r="OU278" s="4"/>
      <c r="OV278" s="4"/>
      <c r="OW278" s="4"/>
      <c r="OX278" s="4"/>
      <c r="OY278" s="4"/>
      <c r="OZ278" s="4"/>
      <c r="PA278" s="4"/>
      <c r="PB278" s="4"/>
      <c r="PC278" s="4"/>
      <c r="PD278" s="4"/>
      <c r="PE278" s="4"/>
      <c r="PF278" s="4"/>
      <c r="PG278" s="4"/>
      <c r="PH278" s="4"/>
      <c r="PI278" s="4"/>
      <c r="PJ278" s="4"/>
      <c r="PK278" s="4"/>
      <c r="PL278" s="4"/>
      <c r="PM278" s="4"/>
      <c r="PN278" s="4"/>
      <c r="PO278" s="4"/>
      <c r="PP278" s="4"/>
      <c r="PQ278" s="4"/>
      <c r="PR278" s="4"/>
      <c r="PS278" s="4"/>
      <c r="PT278" s="4"/>
      <c r="PU278" s="4"/>
      <c r="PV278" s="4"/>
      <c r="PW278" s="4"/>
      <c r="PX278" s="4"/>
      <c r="PY278" s="4"/>
      <c r="PZ278" s="4"/>
      <c r="QA278" s="4"/>
      <c r="QB278" s="4"/>
      <c r="QC278" s="4"/>
      <c r="QD278" s="4"/>
      <c r="QE278" s="4"/>
      <c r="QF278" s="4"/>
      <c r="QG278" s="4"/>
      <c r="QH278" s="4"/>
      <c r="QI278" s="4"/>
      <c r="QJ278" s="4"/>
      <c r="QK278" s="4"/>
      <c r="QL278" s="4"/>
      <c r="QM278" s="4"/>
      <c r="QN278" s="4"/>
      <c r="QO278" s="4"/>
      <c r="QP278" s="4"/>
      <c r="QQ278" s="4"/>
      <c r="QR278" s="4"/>
      <c r="QS278" s="4"/>
      <c r="QT278" s="4"/>
      <c r="QU278" s="4"/>
      <c r="QV278" s="4"/>
      <c r="QW278" s="4"/>
      <c r="QX278" s="4"/>
      <c r="QY278" s="4"/>
      <c r="QZ278" s="4"/>
      <c r="RA278" s="4"/>
      <c r="RB278" s="4"/>
      <c r="RC278" s="4"/>
      <c r="RD278" s="4"/>
      <c r="RE278" s="4"/>
      <c r="RF278" s="4"/>
      <c r="RG278" s="4"/>
      <c r="RH278" s="4"/>
      <c r="RI278" s="4"/>
      <c r="RJ278" s="4"/>
      <c r="RK278" s="4"/>
      <c r="RL278" s="4"/>
      <c r="RM278" s="4"/>
      <c r="RN278" s="4"/>
      <c r="RO278" s="4"/>
      <c r="RP278" s="4"/>
      <c r="RQ278" s="4"/>
      <c r="RR278" s="4"/>
      <c r="RS278" s="4"/>
      <c r="RT278" s="4"/>
      <c r="RU278" s="4"/>
      <c r="RV278" s="4"/>
      <c r="RW278" s="4"/>
      <c r="RX278" s="4"/>
      <c r="RY278" s="4"/>
      <c r="RZ278" s="4"/>
      <c r="SA278" s="4"/>
      <c r="SB278" s="4"/>
      <c r="SC278" s="4"/>
      <c r="SD278" s="4"/>
      <c r="SE278" s="4"/>
      <c r="SF278" s="4"/>
      <c r="SG278" s="4"/>
      <c r="SH278" s="4"/>
      <c r="SI278" s="4"/>
      <c r="SJ278" s="4"/>
      <c r="SK278" s="4"/>
      <c r="SL278" s="4"/>
      <c r="SM278" s="4"/>
      <c r="SN278" s="4"/>
      <c r="SO278" s="4"/>
      <c r="SP278" s="4"/>
      <c r="SQ278" s="4"/>
      <c r="SR278" s="4"/>
      <c r="SS278" s="4"/>
      <c r="ST278" s="4"/>
      <c r="SU278" s="4"/>
      <c r="SV278" s="4"/>
      <c r="SW278" s="4"/>
      <c r="SX278" s="4"/>
      <c r="SY278" s="4"/>
      <c r="SZ278" s="4"/>
      <c r="TA278" s="4"/>
      <c r="TB278" s="4"/>
      <c r="TC278" s="4"/>
      <c r="TD278" s="4"/>
      <c r="TE278" s="4"/>
      <c r="TF278" s="4"/>
      <c r="TG278" s="4"/>
      <c r="TH278" s="4"/>
      <c r="TI278" s="4"/>
      <c r="TJ278" s="4"/>
      <c r="TK278" s="4"/>
      <c r="TL278" s="4"/>
      <c r="TM278" s="4"/>
      <c r="TN278" s="4"/>
      <c r="TO278" s="4"/>
      <c r="TP278" s="4"/>
      <c r="TQ278" s="4"/>
      <c r="TR278" s="4"/>
      <c r="TS278" s="4"/>
      <c r="TT278" s="4"/>
      <c r="TU278" s="4"/>
      <c r="TV278" s="4"/>
      <c r="TW278" s="4"/>
      <c r="TX278" s="4"/>
      <c r="TY278" s="4"/>
      <c r="TZ278" s="4"/>
      <c r="UA278" s="4"/>
      <c r="UB278" s="4"/>
      <c r="UC278" s="4"/>
      <c r="UD278" s="4"/>
      <c r="UE278" s="4"/>
      <c r="UF278" s="4"/>
      <c r="UG278" s="4"/>
      <c r="UH278" s="4"/>
      <c r="UI278" s="4"/>
      <c r="UJ278" s="4"/>
      <c r="UK278" s="4"/>
      <c r="UL278" s="4"/>
      <c r="UM278" s="4"/>
      <c r="UN278" s="4"/>
      <c r="UO278" s="4"/>
      <c r="UP278" s="4"/>
      <c r="UQ278" s="4"/>
      <c r="UR278" s="4"/>
      <c r="US278" s="4"/>
      <c r="UT278" s="4"/>
      <c r="UU278" s="4"/>
      <c r="UV278" s="4"/>
      <c r="UW278" s="4"/>
      <c r="UX278" s="4"/>
      <c r="UY278" s="4"/>
      <c r="UZ278" s="4"/>
      <c r="VA278" s="4"/>
      <c r="VB278" s="4"/>
      <c r="VC278" s="4"/>
      <c r="VD278" s="4"/>
      <c r="VE278" s="4"/>
      <c r="VF278" s="4"/>
      <c r="VG278" s="4"/>
      <c r="VH278" s="4"/>
      <c r="VI278" s="4"/>
      <c r="VJ278" s="4"/>
      <c r="VK278" s="4"/>
      <c r="VL278" s="4"/>
      <c r="VM278" s="4"/>
      <c r="VN278" s="4"/>
    </row>
    <row r="279" spans="14:586"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  <c r="II279" s="4"/>
      <c r="IJ279" s="4"/>
      <c r="IK279" s="4"/>
      <c r="IL279" s="4"/>
      <c r="IM279" s="4"/>
      <c r="IN279" s="4"/>
      <c r="IO279" s="4"/>
      <c r="IP279" s="4"/>
      <c r="IQ279" s="4"/>
      <c r="IR279" s="4"/>
      <c r="IS279" s="4"/>
      <c r="IT279" s="4"/>
      <c r="IU279" s="4"/>
      <c r="IV279" s="4"/>
      <c r="IW279" s="4"/>
      <c r="IX279" s="4"/>
      <c r="IY279" s="4"/>
      <c r="IZ279" s="4"/>
      <c r="JA279" s="4"/>
      <c r="JB279" s="4"/>
      <c r="JC279" s="4"/>
      <c r="JD279" s="4"/>
      <c r="JE279" s="4"/>
      <c r="JF279" s="4"/>
      <c r="JG279" s="4"/>
      <c r="JH279" s="4"/>
      <c r="JI279" s="4"/>
      <c r="JJ279" s="4"/>
      <c r="JK279" s="4"/>
      <c r="JL279" s="4"/>
      <c r="JM279" s="4"/>
      <c r="JN279" s="4"/>
      <c r="JO279" s="4"/>
      <c r="JP279" s="4"/>
      <c r="JQ279" s="4"/>
      <c r="JR279" s="4"/>
      <c r="JS279" s="4"/>
      <c r="JT279" s="4"/>
      <c r="JU279" s="4"/>
      <c r="JV279" s="4"/>
      <c r="JW279" s="4"/>
      <c r="JX279" s="4"/>
      <c r="JY279" s="4"/>
      <c r="JZ279" s="4"/>
      <c r="KA279" s="4"/>
      <c r="KB279" s="4"/>
      <c r="KC279" s="4"/>
      <c r="KD279" s="4"/>
      <c r="KE279" s="4"/>
      <c r="KF279" s="4"/>
      <c r="KG279" s="4"/>
      <c r="KH279" s="4"/>
      <c r="KI279" s="4"/>
      <c r="KJ279" s="4"/>
      <c r="KK279" s="4"/>
      <c r="KL279" s="4"/>
      <c r="KM279" s="4"/>
      <c r="KN279" s="4"/>
      <c r="KO279" s="4"/>
      <c r="KP279" s="4"/>
      <c r="KQ279" s="4"/>
      <c r="KR279" s="4"/>
      <c r="KS279" s="4"/>
      <c r="KT279" s="4"/>
      <c r="KU279" s="4"/>
      <c r="KV279" s="4"/>
      <c r="KW279" s="4"/>
      <c r="KX279" s="4"/>
      <c r="KY279" s="4"/>
      <c r="KZ279" s="4"/>
      <c r="LA279" s="4"/>
      <c r="LB279" s="4"/>
      <c r="LC279" s="4"/>
      <c r="LD279" s="4"/>
      <c r="LE279" s="4"/>
      <c r="LF279" s="4"/>
      <c r="LG279" s="4"/>
      <c r="LH279" s="4"/>
      <c r="LI279" s="4"/>
      <c r="LJ279" s="4"/>
      <c r="LK279" s="4"/>
      <c r="LL279" s="4"/>
      <c r="LM279" s="4"/>
      <c r="LN279" s="4"/>
      <c r="LO279" s="4"/>
      <c r="LP279" s="4"/>
      <c r="LQ279" s="4"/>
      <c r="LR279" s="4"/>
      <c r="LS279" s="4"/>
      <c r="LT279" s="4"/>
      <c r="LU279" s="4"/>
      <c r="LV279" s="4"/>
      <c r="LW279" s="4"/>
      <c r="LX279" s="4"/>
      <c r="LY279" s="4"/>
      <c r="LZ279" s="4"/>
      <c r="MA279" s="4"/>
      <c r="MB279" s="4"/>
      <c r="MC279" s="4"/>
      <c r="MD279" s="4"/>
      <c r="ME279" s="4"/>
      <c r="MF279" s="4"/>
      <c r="MG279" s="4"/>
      <c r="MH279" s="4"/>
      <c r="MI279" s="4"/>
      <c r="MJ279" s="4"/>
      <c r="MK279" s="4"/>
      <c r="ML279" s="4"/>
      <c r="MM279" s="4"/>
      <c r="MN279" s="4"/>
      <c r="MO279" s="4"/>
      <c r="MP279" s="4"/>
      <c r="MQ279" s="4"/>
      <c r="MR279" s="4"/>
      <c r="MS279" s="4"/>
      <c r="MT279" s="4"/>
      <c r="MU279" s="4"/>
      <c r="MV279" s="4"/>
      <c r="MW279" s="4"/>
      <c r="MX279" s="4"/>
      <c r="MY279" s="4"/>
      <c r="MZ279" s="4"/>
      <c r="NA279" s="4"/>
      <c r="NB279" s="4"/>
      <c r="NC279" s="4"/>
      <c r="ND279" s="4"/>
      <c r="NE279" s="4"/>
      <c r="NF279" s="4"/>
      <c r="NG279" s="4"/>
      <c r="NH279" s="4"/>
      <c r="NI279" s="4"/>
      <c r="NJ279" s="4"/>
      <c r="NK279" s="4"/>
      <c r="NL279" s="4"/>
      <c r="NM279" s="4"/>
      <c r="NN279" s="4"/>
      <c r="NO279" s="4"/>
      <c r="NP279" s="4"/>
      <c r="NQ279" s="4"/>
      <c r="NR279" s="4"/>
      <c r="NS279" s="4"/>
      <c r="NT279" s="4"/>
      <c r="NU279" s="4"/>
      <c r="NV279" s="4"/>
      <c r="NW279" s="4"/>
      <c r="NX279" s="4"/>
      <c r="NY279" s="4"/>
      <c r="NZ279" s="4"/>
      <c r="OA279" s="4"/>
      <c r="OB279" s="4"/>
      <c r="OC279" s="4"/>
      <c r="OD279" s="4"/>
      <c r="OE279" s="4"/>
      <c r="OF279" s="4"/>
      <c r="OG279" s="4"/>
      <c r="OH279" s="4"/>
      <c r="OI279" s="4"/>
      <c r="OJ279" s="4"/>
      <c r="OK279" s="4"/>
      <c r="OL279" s="4"/>
      <c r="OM279" s="4"/>
      <c r="ON279" s="4"/>
      <c r="OO279" s="4"/>
      <c r="OP279" s="4"/>
      <c r="OQ279" s="4"/>
      <c r="OR279" s="4"/>
      <c r="OS279" s="4"/>
      <c r="OT279" s="4"/>
      <c r="OU279" s="4"/>
      <c r="OV279" s="4"/>
      <c r="OW279" s="4"/>
      <c r="OX279" s="4"/>
      <c r="OY279" s="4"/>
      <c r="OZ279" s="4"/>
      <c r="PA279" s="4"/>
      <c r="PB279" s="4"/>
      <c r="PC279" s="4"/>
      <c r="PD279" s="4"/>
      <c r="PE279" s="4"/>
      <c r="PF279" s="4"/>
      <c r="PG279" s="4"/>
      <c r="PH279" s="4"/>
      <c r="PI279" s="4"/>
      <c r="PJ279" s="4"/>
      <c r="PK279" s="4"/>
      <c r="PL279" s="4"/>
      <c r="PM279" s="4"/>
      <c r="PN279" s="4"/>
      <c r="PO279" s="4"/>
      <c r="PP279" s="4"/>
      <c r="PQ279" s="4"/>
      <c r="PR279" s="4"/>
      <c r="PS279" s="4"/>
      <c r="PT279" s="4"/>
      <c r="PU279" s="4"/>
      <c r="PV279" s="4"/>
      <c r="PW279" s="4"/>
      <c r="PX279" s="4"/>
      <c r="PY279" s="4"/>
      <c r="PZ279" s="4"/>
      <c r="QA279" s="4"/>
      <c r="QB279" s="4"/>
      <c r="QC279" s="4"/>
      <c r="QD279" s="4"/>
      <c r="QE279" s="4"/>
      <c r="QF279" s="4"/>
      <c r="QG279" s="4"/>
      <c r="QH279" s="4"/>
      <c r="QI279" s="4"/>
      <c r="QJ279" s="4"/>
      <c r="QK279" s="4"/>
      <c r="QL279" s="4"/>
      <c r="QM279" s="4"/>
      <c r="QN279" s="4"/>
      <c r="QO279" s="4"/>
      <c r="QP279" s="4"/>
      <c r="QQ279" s="4"/>
      <c r="QR279" s="4"/>
      <c r="QS279" s="4"/>
      <c r="QT279" s="4"/>
      <c r="QU279" s="4"/>
      <c r="QV279" s="4"/>
      <c r="QW279" s="4"/>
      <c r="QX279" s="4"/>
      <c r="QY279" s="4"/>
      <c r="QZ279" s="4"/>
      <c r="RA279" s="4"/>
      <c r="RB279" s="4"/>
      <c r="RC279" s="4"/>
      <c r="RD279" s="4"/>
      <c r="RE279" s="4"/>
      <c r="RF279" s="4"/>
      <c r="RG279" s="4"/>
      <c r="RH279" s="4"/>
      <c r="RI279" s="4"/>
      <c r="RJ279" s="4"/>
      <c r="RK279" s="4"/>
      <c r="RL279" s="4"/>
      <c r="RM279" s="4"/>
      <c r="RN279" s="4"/>
      <c r="RO279" s="4"/>
      <c r="RP279" s="4"/>
      <c r="RQ279" s="4"/>
      <c r="RR279" s="4"/>
      <c r="RS279" s="4"/>
      <c r="RT279" s="4"/>
      <c r="RU279" s="4"/>
      <c r="RV279" s="4"/>
      <c r="RW279" s="4"/>
      <c r="RX279" s="4"/>
      <c r="RY279" s="4"/>
      <c r="RZ279" s="4"/>
      <c r="SA279" s="4"/>
      <c r="SB279" s="4"/>
      <c r="SC279" s="4"/>
      <c r="SD279" s="4"/>
      <c r="SE279" s="4"/>
      <c r="SF279" s="4"/>
      <c r="SG279" s="4"/>
      <c r="SH279" s="4"/>
      <c r="SI279" s="4"/>
      <c r="SJ279" s="4"/>
      <c r="SK279" s="4"/>
      <c r="SL279" s="4"/>
      <c r="SM279" s="4"/>
      <c r="SN279" s="4"/>
      <c r="SO279" s="4"/>
      <c r="SP279" s="4"/>
      <c r="SQ279" s="4"/>
      <c r="SR279" s="4"/>
      <c r="SS279" s="4"/>
      <c r="ST279" s="4"/>
      <c r="SU279" s="4"/>
      <c r="SV279" s="4"/>
      <c r="SW279" s="4"/>
      <c r="SX279" s="4"/>
      <c r="SY279" s="4"/>
      <c r="SZ279" s="4"/>
      <c r="TA279" s="4"/>
      <c r="TB279" s="4"/>
      <c r="TC279" s="4"/>
      <c r="TD279" s="4"/>
      <c r="TE279" s="4"/>
      <c r="TF279" s="4"/>
      <c r="TG279" s="4"/>
      <c r="TH279" s="4"/>
      <c r="TI279" s="4"/>
      <c r="TJ279" s="4"/>
      <c r="TK279" s="4"/>
      <c r="TL279" s="4"/>
      <c r="TM279" s="4"/>
      <c r="TN279" s="4"/>
      <c r="TO279" s="4"/>
      <c r="TP279" s="4"/>
      <c r="TQ279" s="4"/>
      <c r="TR279" s="4"/>
      <c r="TS279" s="4"/>
      <c r="TT279" s="4"/>
      <c r="TU279" s="4"/>
      <c r="TV279" s="4"/>
      <c r="TW279" s="4"/>
      <c r="TX279" s="4"/>
      <c r="TY279" s="4"/>
      <c r="TZ279" s="4"/>
      <c r="UA279" s="4"/>
      <c r="UB279" s="4"/>
      <c r="UC279" s="4"/>
      <c r="UD279" s="4"/>
      <c r="UE279" s="4"/>
      <c r="UF279" s="4"/>
      <c r="UG279" s="4"/>
      <c r="UH279" s="4"/>
      <c r="UI279" s="4"/>
      <c r="UJ279" s="4"/>
      <c r="UK279" s="4"/>
      <c r="UL279" s="4"/>
      <c r="UM279" s="4"/>
      <c r="UN279" s="4"/>
      <c r="UO279" s="4"/>
      <c r="UP279" s="4"/>
      <c r="UQ279" s="4"/>
      <c r="UR279" s="4"/>
      <c r="US279" s="4"/>
      <c r="UT279" s="4"/>
      <c r="UU279" s="4"/>
      <c r="UV279" s="4"/>
      <c r="UW279" s="4"/>
      <c r="UX279" s="4"/>
      <c r="UY279" s="4"/>
      <c r="UZ279" s="4"/>
      <c r="VA279" s="4"/>
      <c r="VB279" s="4"/>
      <c r="VC279" s="4"/>
      <c r="VD279" s="4"/>
      <c r="VE279" s="4"/>
      <c r="VF279" s="4"/>
      <c r="VG279" s="4"/>
      <c r="VH279" s="4"/>
      <c r="VI279" s="4"/>
      <c r="VJ279" s="4"/>
      <c r="VK279" s="4"/>
      <c r="VL279" s="4"/>
      <c r="VM279" s="4"/>
      <c r="VN279" s="4"/>
    </row>
    <row r="280" spans="14:586"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  <c r="IE280" s="4"/>
      <c r="IF280" s="4"/>
      <c r="IG280" s="4"/>
      <c r="IH280" s="4"/>
      <c r="II280" s="4"/>
      <c r="IJ280" s="4"/>
      <c r="IK280" s="4"/>
      <c r="IL280" s="4"/>
      <c r="IM280" s="4"/>
      <c r="IN280" s="4"/>
      <c r="IO280" s="4"/>
      <c r="IP280" s="4"/>
      <c r="IQ280" s="4"/>
      <c r="IR280" s="4"/>
      <c r="IS280" s="4"/>
      <c r="IT280" s="4"/>
      <c r="IU280" s="4"/>
      <c r="IV280" s="4"/>
      <c r="IW280" s="4"/>
      <c r="IX280" s="4"/>
      <c r="IY280" s="4"/>
      <c r="IZ280" s="4"/>
      <c r="JA280" s="4"/>
      <c r="JB280" s="4"/>
      <c r="JC280" s="4"/>
      <c r="JD280" s="4"/>
      <c r="JE280" s="4"/>
      <c r="JF280" s="4"/>
      <c r="JG280" s="4"/>
      <c r="JH280" s="4"/>
      <c r="JI280" s="4"/>
      <c r="JJ280" s="4"/>
      <c r="JK280" s="4"/>
      <c r="JL280" s="4"/>
      <c r="JM280" s="4"/>
      <c r="JN280" s="4"/>
      <c r="JO280" s="4"/>
      <c r="JP280" s="4"/>
      <c r="JQ280" s="4"/>
      <c r="JR280" s="4"/>
      <c r="JS280" s="4"/>
      <c r="JT280" s="4"/>
      <c r="JU280" s="4"/>
      <c r="JV280" s="4"/>
      <c r="JW280" s="4"/>
      <c r="JX280" s="4"/>
      <c r="JY280" s="4"/>
      <c r="JZ280" s="4"/>
      <c r="KA280" s="4"/>
      <c r="KB280" s="4"/>
      <c r="KC280" s="4"/>
      <c r="KD280" s="4"/>
      <c r="KE280" s="4"/>
      <c r="KF280" s="4"/>
      <c r="KG280" s="4"/>
      <c r="KH280" s="4"/>
      <c r="KI280" s="4"/>
      <c r="KJ280" s="4"/>
      <c r="KK280" s="4"/>
      <c r="KL280" s="4"/>
      <c r="KM280" s="4"/>
      <c r="KN280" s="4"/>
      <c r="KO280" s="4"/>
      <c r="KP280" s="4"/>
      <c r="KQ280" s="4"/>
      <c r="KR280" s="4"/>
      <c r="KS280" s="4"/>
      <c r="KT280" s="4"/>
      <c r="KU280" s="4"/>
      <c r="KV280" s="4"/>
      <c r="KW280" s="4"/>
      <c r="KX280" s="4"/>
      <c r="KY280" s="4"/>
      <c r="KZ280" s="4"/>
      <c r="LA280" s="4"/>
      <c r="LB280" s="4"/>
      <c r="LC280" s="4"/>
      <c r="LD280" s="4"/>
      <c r="LE280" s="4"/>
      <c r="LF280" s="4"/>
      <c r="LG280" s="4"/>
      <c r="LH280" s="4"/>
      <c r="LI280" s="4"/>
      <c r="LJ280" s="4"/>
      <c r="LK280" s="4"/>
      <c r="LL280" s="4"/>
      <c r="LM280" s="4"/>
      <c r="LN280" s="4"/>
      <c r="LO280" s="4"/>
      <c r="LP280" s="4"/>
      <c r="LQ280" s="4"/>
      <c r="LR280" s="4"/>
      <c r="LS280" s="4"/>
      <c r="LT280" s="4"/>
      <c r="LU280" s="4"/>
      <c r="LV280" s="4"/>
      <c r="LW280" s="4"/>
      <c r="LX280" s="4"/>
      <c r="LY280" s="4"/>
      <c r="LZ280" s="4"/>
      <c r="MA280" s="4"/>
      <c r="MB280" s="4"/>
      <c r="MC280" s="4"/>
      <c r="MD280" s="4"/>
      <c r="ME280" s="4"/>
      <c r="MF280" s="4"/>
      <c r="MG280" s="4"/>
      <c r="MH280" s="4"/>
      <c r="MI280" s="4"/>
      <c r="MJ280" s="4"/>
      <c r="MK280" s="4"/>
      <c r="ML280" s="4"/>
      <c r="MM280" s="4"/>
      <c r="MN280" s="4"/>
      <c r="MO280" s="4"/>
      <c r="MP280" s="4"/>
      <c r="MQ280" s="4"/>
      <c r="MR280" s="4"/>
      <c r="MS280" s="4"/>
      <c r="MT280" s="4"/>
      <c r="MU280" s="4"/>
      <c r="MV280" s="4"/>
      <c r="MW280" s="4"/>
      <c r="MX280" s="4"/>
      <c r="MY280" s="4"/>
      <c r="MZ280" s="4"/>
      <c r="NA280" s="4"/>
      <c r="NB280" s="4"/>
      <c r="NC280" s="4"/>
      <c r="ND280" s="4"/>
      <c r="NE280" s="4"/>
      <c r="NF280" s="4"/>
      <c r="NG280" s="4"/>
      <c r="NH280" s="4"/>
      <c r="NI280" s="4"/>
      <c r="NJ280" s="4"/>
      <c r="NK280" s="4"/>
      <c r="NL280" s="4"/>
      <c r="NM280" s="4"/>
      <c r="NN280" s="4"/>
      <c r="NO280" s="4"/>
      <c r="NP280" s="4"/>
      <c r="NQ280" s="4"/>
      <c r="NR280" s="4"/>
      <c r="NS280" s="4"/>
      <c r="NT280" s="4"/>
      <c r="NU280" s="4"/>
      <c r="NV280" s="4"/>
      <c r="NW280" s="4"/>
      <c r="NX280" s="4"/>
      <c r="NY280" s="4"/>
      <c r="NZ280" s="4"/>
      <c r="OA280" s="4"/>
      <c r="OB280" s="4"/>
      <c r="OC280" s="4"/>
      <c r="OD280" s="4"/>
      <c r="OE280" s="4"/>
      <c r="OF280" s="4"/>
      <c r="OG280" s="4"/>
      <c r="OH280" s="4"/>
      <c r="OI280" s="4"/>
      <c r="OJ280" s="4"/>
      <c r="OK280" s="4"/>
      <c r="OL280" s="4"/>
      <c r="OM280" s="4"/>
      <c r="ON280" s="4"/>
      <c r="OO280" s="4"/>
      <c r="OP280" s="4"/>
      <c r="OQ280" s="4"/>
      <c r="OR280" s="4"/>
      <c r="OS280" s="4"/>
      <c r="OT280" s="4"/>
      <c r="OU280" s="4"/>
      <c r="OV280" s="4"/>
      <c r="OW280" s="4"/>
      <c r="OX280" s="4"/>
      <c r="OY280" s="4"/>
      <c r="OZ280" s="4"/>
      <c r="PA280" s="4"/>
      <c r="PB280" s="4"/>
      <c r="PC280" s="4"/>
      <c r="PD280" s="4"/>
      <c r="PE280" s="4"/>
      <c r="PF280" s="4"/>
      <c r="PG280" s="4"/>
      <c r="PH280" s="4"/>
      <c r="PI280" s="4"/>
      <c r="PJ280" s="4"/>
      <c r="PK280" s="4"/>
      <c r="PL280" s="4"/>
      <c r="PM280" s="4"/>
      <c r="PN280" s="4"/>
      <c r="PO280" s="4"/>
      <c r="PP280" s="4"/>
      <c r="PQ280" s="4"/>
      <c r="PR280" s="4"/>
      <c r="PS280" s="4"/>
      <c r="PT280" s="4"/>
      <c r="PU280" s="4"/>
      <c r="PV280" s="4"/>
      <c r="PW280" s="4"/>
      <c r="PX280" s="4"/>
      <c r="PY280" s="4"/>
      <c r="PZ280" s="4"/>
      <c r="QA280" s="4"/>
      <c r="QB280" s="4"/>
      <c r="QC280" s="4"/>
      <c r="QD280" s="4"/>
      <c r="QE280" s="4"/>
      <c r="QF280" s="4"/>
      <c r="QG280" s="4"/>
      <c r="QH280" s="4"/>
      <c r="QI280" s="4"/>
      <c r="QJ280" s="4"/>
      <c r="QK280" s="4"/>
      <c r="QL280" s="4"/>
      <c r="QM280" s="4"/>
      <c r="QN280" s="4"/>
      <c r="QO280" s="4"/>
      <c r="QP280" s="4"/>
      <c r="QQ280" s="4"/>
      <c r="QR280" s="4"/>
      <c r="QS280" s="4"/>
      <c r="QT280" s="4"/>
      <c r="QU280" s="4"/>
      <c r="QV280" s="4"/>
      <c r="QW280" s="4"/>
      <c r="QX280" s="4"/>
      <c r="QY280" s="4"/>
      <c r="QZ280" s="4"/>
      <c r="RA280" s="4"/>
      <c r="RB280" s="4"/>
      <c r="RC280" s="4"/>
      <c r="RD280" s="4"/>
      <c r="RE280" s="4"/>
      <c r="RF280" s="4"/>
      <c r="RG280" s="4"/>
      <c r="RH280" s="4"/>
      <c r="RI280" s="4"/>
      <c r="RJ280" s="4"/>
      <c r="RK280" s="4"/>
      <c r="RL280" s="4"/>
      <c r="RM280" s="4"/>
      <c r="RN280" s="4"/>
      <c r="RO280" s="4"/>
      <c r="RP280" s="4"/>
      <c r="RQ280" s="4"/>
      <c r="RR280" s="4"/>
      <c r="RS280" s="4"/>
      <c r="RT280" s="4"/>
      <c r="RU280" s="4"/>
      <c r="RV280" s="4"/>
      <c r="RW280" s="4"/>
      <c r="RX280" s="4"/>
      <c r="RY280" s="4"/>
      <c r="RZ280" s="4"/>
      <c r="SA280" s="4"/>
      <c r="SB280" s="4"/>
      <c r="SC280" s="4"/>
      <c r="SD280" s="4"/>
      <c r="SE280" s="4"/>
      <c r="SF280" s="4"/>
      <c r="SG280" s="4"/>
      <c r="SH280" s="4"/>
      <c r="SI280" s="4"/>
      <c r="SJ280" s="4"/>
      <c r="SK280" s="4"/>
      <c r="SL280" s="4"/>
      <c r="SM280" s="4"/>
      <c r="SN280" s="4"/>
      <c r="SO280" s="4"/>
      <c r="SP280" s="4"/>
      <c r="SQ280" s="4"/>
      <c r="SR280" s="4"/>
      <c r="SS280" s="4"/>
      <c r="ST280" s="4"/>
      <c r="SU280" s="4"/>
      <c r="SV280" s="4"/>
      <c r="SW280" s="4"/>
      <c r="SX280" s="4"/>
      <c r="SY280" s="4"/>
      <c r="SZ280" s="4"/>
      <c r="TA280" s="4"/>
      <c r="TB280" s="4"/>
      <c r="TC280" s="4"/>
      <c r="TD280" s="4"/>
      <c r="TE280" s="4"/>
      <c r="TF280" s="4"/>
      <c r="TG280" s="4"/>
      <c r="TH280" s="4"/>
      <c r="TI280" s="4"/>
      <c r="TJ280" s="4"/>
      <c r="TK280" s="4"/>
      <c r="TL280" s="4"/>
      <c r="TM280" s="4"/>
      <c r="TN280" s="4"/>
      <c r="TO280" s="4"/>
      <c r="TP280" s="4"/>
      <c r="TQ280" s="4"/>
      <c r="TR280" s="4"/>
      <c r="TS280" s="4"/>
      <c r="TT280" s="4"/>
      <c r="TU280" s="4"/>
      <c r="TV280" s="4"/>
      <c r="TW280" s="4"/>
      <c r="TX280" s="4"/>
      <c r="TY280" s="4"/>
      <c r="TZ280" s="4"/>
      <c r="UA280" s="4"/>
      <c r="UB280" s="4"/>
      <c r="UC280" s="4"/>
      <c r="UD280" s="4"/>
      <c r="UE280" s="4"/>
      <c r="UF280" s="4"/>
      <c r="UG280" s="4"/>
      <c r="UH280" s="4"/>
      <c r="UI280" s="4"/>
      <c r="UJ280" s="4"/>
      <c r="UK280" s="4"/>
      <c r="UL280" s="4"/>
      <c r="UM280" s="4"/>
      <c r="UN280" s="4"/>
      <c r="UO280" s="4"/>
      <c r="UP280" s="4"/>
      <c r="UQ280" s="4"/>
      <c r="UR280" s="4"/>
      <c r="US280" s="4"/>
      <c r="UT280" s="4"/>
      <c r="UU280" s="4"/>
      <c r="UV280" s="4"/>
      <c r="UW280" s="4"/>
      <c r="UX280" s="4"/>
      <c r="UY280" s="4"/>
      <c r="UZ280" s="4"/>
      <c r="VA280" s="4"/>
      <c r="VB280" s="4"/>
      <c r="VC280" s="4"/>
      <c r="VD280" s="4"/>
      <c r="VE280" s="4"/>
      <c r="VF280" s="4"/>
      <c r="VG280" s="4"/>
      <c r="VH280" s="4"/>
      <c r="VI280" s="4"/>
      <c r="VJ280" s="4"/>
      <c r="VK280" s="4"/>
      <c r="VL280" s="4"/>
      <c r="VM280" s="4"/>
      <c r="VN280" s="4"/>
    </row>
    <row r="281" spans="14:586"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  <c r="II281" s="4"/>
      <c r="IJ281" s="4"/>
      <c r="IK281" s="4"/>
      <c r="IL281" s="4"/>
      <c r="IM281" s="4"/>
      <c r="IN281" s="4"/>
      <c r="IO281" s="4"/>
      <c r="IP281" s="4"/>
      <c r="IQ281" s="4"/>
      <c r="IR281" s="4"/>
      <c r="IS281" s="4"/>
      <c r="IT281" s="4"/>
      <c r="IU281" s="4"/>
      <c r="IV281" s="4"/>
      <c r="IW281" s="4"/>
      <c r="IX281" s="4"/>
      <c r="IY281" s="4"/>
      <c r="IZ281" s="4"/>
      <c r="JA281" s="4"/>
      <c r="JB281" s="4"/>
      <c r="JC281" s="4"/>
      <c r="JD281" s="4"/>
      <c r="JE281" s="4"/>
      <c r="JF281" s="4"/>
      <c r="JG281" s="4"/>
      <c r="JH281" s="4"/>
      <c r="JI281" s="4"/>
      <c r="JJ281" s="4"/>
      <c r="JK281" s="4"/>
      <c r="JL281" s="4"/>
      <c r="JM281" s="4"/>
      <c r="JN281" s="4"/>
      <c r="JO281" s="4"/>
      <c r="JP281" s="4"/>
      <c r="JQ281" s="4"/>
      <c r="JR281" s="4"/>
      <c r="JS281" s="4"/>
      <c r="JT281" s="4"/>
      <c r="JU281" s="4"/>
      <c r="JV281" s="4"/>
      <c r="JW281" s="4"/>
      <c r="JX281" s="4"/>
      <c r="JY281" s="4"/>
      <c r="JZ281" s="4"/>
      <c r="KA281" s="4"/>
      <c r="KB281" s="4"/>
      <c r="KC281" s="4"/>
      <c r="KD281" s="4"/>
      <c r="KE281" s="4"/>
      <c r="KF281" s="4"/>
      <c r="KG281" s="4"/>
      <c r="KH281" s="4"/>
      <c r="KI281" s="4"/>
      <c r="KJ281" s="4"/>
      <c r="KK281" s="4"/>
      <c r="KL281" s="4"/>
      <c r="KM281" s="4"/>
      <c r="KN281" s="4"/>
      <c r="KO281" s="4"/>
      <c r="KP281" s="4"/>
      <c r="KQ281" s="4"/>
      <c r="KR281" s="4"/>
      <c r="KS281" s="4"/>
      <c r="KT281" s="4"/>
      <c r="KU281" s="4"/>
      <c r="KV281" s="4"/>
      <c r="KW281" s="4"/>
      <c r="KX281" s="4"/>
      <c r="KY281" s="4"/>
      <c r="KZ281" s="4"/>
      <c r="LA281" s="4"/>
      <c r="LB281" s="4"/>
      <c r="LC281" s="4"/>
      <c r="LD281" s="4"/>
      <c r="LE281" s="4"/>
      <c r="LF281" s="4"/>
      <c r="LG281" s="4"/>
      <c r="LH281" s="4"/>
      <c r="LI281" s="4"/>
      <c r="LJ281" s="4"/>
      <c r="LK281" s="4"/>
      <c r="LL281" s="4"/>
      <c r="LM281" s="4"/>
      <c r="LN281" s="4"/>
      <c r="LO281" s="4"/>
      <c r="LP281" s="4"/>
      <c r="LQ281" s="4"/>
      <c r="LR281" s="4"/>
      <c r="LS281" s="4"/>
      <c r="LT281" s="4"/>
      <c r="LU281" s="4"/>
      <c r="LV281" s="4"/>
      <c r="LW281" s="4"/>
      <c r="LX281" s="4"/>
      <c r="LY281" s="4"/>
      <c r="LZ281" s="4"/>
      <c r="MA281" s="4"/>
      <c r="MB281" s="4"/>
      <c r="MC281" s="4"/>
      <c r="MD281" s="4"/>
      <c r="ME281" s="4"/>
      <c r="MF281" s="4"/>
      <c r="MG281" s="4"/>
      <c r="MH281" s="4"/>
      <c r="MI281" s="4"/>
      <c r="MJ281" s="4"/>
      <c r="MK281" s="4"/>
      <c r="ML281" s="4"/>
      <c r="MM281" s="4"/>
      <c r="MN281" s="4"/>
      <c r="MO281" s="4"/>
      <c r="MP281" s="4"/>
      <c r="MQ281" s="4"/>
      <c r="MR281" s="4"/>
      <c r="MS281" s="4"/>
      <c r="MT281" s="4"/>
      <c r="MU281" s="4"/>
      <c r="MV281" s="4"/>
      <c r="MW281" s="4"/>
      <c r="MX281" s="4"/>
      <c r="MY281" s="4"/>
      <c r="MZ281" s="4"/>
      <c r="NA281" s="4"/>
      <c r="NB281" s="4"/>
      <c r="NC281" s="4"/>
      <c r="ND281" s="4"/>
      <c r="NE281" s="4"/>
      <c r="NF281" s="4"/>
      <c r="NG281" s="4"/>
      <c r="NH281" s="4"/>
      <c r="NI281" s="4"/>
      <c r="NJ281" s="4"/>
      <c r="NK281" s="4"/>
      <c r="NL281" s="4"/>
      <c r="NM281" s="4"/>
      <c r="NN281" s="4"/>
      <c r="NO281" s="4"/>
      <c r="NP281" s="4"/>
      <c r="NQ281" s="4"/>
      <c r="NR281" s="4"/>
      <c r="NS281" s="4"/>
      <c r="NT281" s="4"/>
      <c r="NU281" s="4"/>
      <c r="NV281" s="4"/>
      <c r="NW281" s="4"/>
      <c r="NX281" s="4"/>
      <c r="NY281" s="4"/>
      <c r="NZ281" s="4"/>
      <c r="OA281" s="4"/>
      <c r="OB281" s="4"/>
      <c r="OC281" s="4"/>
      <c r="OD281" s="4"/>
      <c r="OE281" s="4"/>
      <c r="OF281" s="4"/>
      <c r="OG281" s="4"/>
      <c r="OH281" s="4"/>
      <c r="OI281" s="4"/>
      <c r="OJ281" s="4"/>
      <c r="OK281" s="4"/>
      <c r="OL281" s="4"/>
      <c r="OM281" s="4"/>
      <c r="ON281" s="4"/>
      <c r="OO281" s="4"/>
      <c r="OP281" s="4"/>
      <c r="OQ281" s="4"/>
      <c r="OR281" s="4"/>
      <c r="OS281" s="4"/>
      <c r="OT281" s="4"/>
      <c r="OU281" s="4"/>
      <c r="OV281" s="4"/>
      <c r="OW281" s="4"/>
      <c r="OX281" s="4"/>
      <c r="OY281" s="4"/>
      <c r="OZ281" s="4"/>
      <c r="PA281" s="4"/>
      <c r="PB281" s="4"/>
      <c r="PC281" s="4"/>
      <c r="PD281" s="4"/>
      <c r="PE281" s="4"/>
      <c r="PF281" s="4"/>
      <c r="PG281" s="4"/>
      <c r="PH281" s="4"/>
      <c r="PI281" s="4"/>
      <c r="PJ281" s="4"/>
      <c r="PK281" s="4"/>
      <c r="PL281" s="4"/>
      <c r="PM281" s="4"/>
      <c r="PN281" s="4"/>
      <c r="PO281" s="4"/>
      <c r="PP281" s="4"/>
      <c r="PQ281" s="4"/>
      <c r="PR281" s="4"/>
      <c r="PS281" s="4"/>
      <c r="PT281" s="4"/>
      <c r="PU281" s="4"/>
      <c r="PV281" s="4"/>
      <c r="PW281" s="4"/>
      <c r="PX281" s="4"/>
      <c r="PY281" s="4"/>
      <c r="PZ281" s="4"/>
      <c r="QA281" s="4"/>
      <c r="QB281" s="4"/>
      <c r="QC281" s="4"/>
      <c r="QD281" s="4"/>
      <c r="QE281" s="4"/>
      <c r="QF281" s="4"/>
      <c r="QG281" s="4"/>
      <c r="QH281" s="4"/>
      <c r="QI281" s="4"/>
      <c r="QJ281" s="4"/>
      <c r="QK281" s="4"/>
      <c r="QL281" s="4"/>
      <c r="QM281" s="4"/>
      <c r="QN281" s="4"/>
      <c r="QO281" s="4"/>
      <c r="QP281" s="4"/>
      <c r="QQ281" s="4"/>
      <c r="QR281" s="4"/>
      <c r="QS281" s="4"/>
      <c r="QT281" s="4"/>
      <c r="QU281" s="4"/>
      <c r="QV281" s="4"/>
      <c r="QW281" s="4"/>
      <c r="QX281" s="4"/>
      <c r="QY281" s="4"/>
      <c r="QZ281" s="4"/>
      <c r="RA281" s="4"/>
      <c r="RB281" s="4"/>
      <c r="RC281" s="4"/>
      <c r="RD281" s="4"/>
      <c r="RE281" s="4"/>
      <c r="RF281" s="4"/>
      <c r="RG281" s="4"/>
      <c r="RH281" s="4"/>
      <c r="RI281" s="4"/>
      <c r="RJ281" s="4"/>
      <c r="RK281" s="4"/>
      <c r="RL281" s="4"/>
      <c r="RM281" s="4"/>
      <c r="RN281" s="4"/>
      <c r="RO281" s="4"/>
      <c r="RP281" s="4"/>
      <c r="RQ281" s="4"/>
      <c r="RR281" s="4"/>
      <c r="RS281" s="4"/>
      <c r="RT281" s="4"/>
      <c r="RU281" s="4"/>
      <c r="RV281" s="4"/>
      <c r="RW281" s="4"/>
      <c r="RX281" s="4"/>
      <c r="RY281" s="4"/>
      <c r="RZ281" s="4"/>
      <c r="SA281" s="4"/>
      <c r="SB281" s="4"/>
      <c r="SC281" s="4"/>
      <c r="SD281" s="4"/>
      <c r="SE281" s="4"/>
      <c r="SF281" s="4"/>
      <c r="SG281" s="4"/>
      <c r="SH281" s="4"/>
      <c r="SI281" s="4"/>
      <c r="SJ281" s="4"/>
      <c r="SK281" s="4"/>
      <c r="SL281" s="4"/>
      <c r="SM281" s="4"/>
      <c r="SN281" s="4"/>
      <c r="SO281" s="4"/>
      <c r="SP281" s="4"/>
      <c r="SQ281" s="4"/>
      <c r="SR281" s="4"/>
      <c r="SS281" s="4"/>
      <c r="ST281" s="4"/>
      <c r="SU281" s="4"/>
      <c r="SV281" s="4"/>
      <c r="SW281" s="4"/>
      <c r="SX281" s="4"/>
      <c r="SY281" s="4"/>
      <c r="SZ281" s="4"/>
      <c r="TA281" s="4"/>
      <c r="TB281" s="4"/>
      <c r="TC281" s="4"/>
      <c r="TD281" s="4"/>
      <c r="TE281" s="4"/>
      <c r="TF281" s="4"/>
      <c r="TG281" s="4"/>
      <c r="TH281" s="4"/>
      <c r="TI281" s="4"/>
      <c r="TJ281" s="4"/>
      <c r="TK281" s="4"/>
      <c r="TL281" s="4"/>
      <c r="TM281" s="4"/>
      <c r="TN281" s="4"/>
      <c r="TO281" s="4"/>
      <c r="TP281" s="4"/>
      <c r="TQ281" s="4"/>
      <c r="TR281" s="4"/>
      <c r="TS281" s="4"/>
      <c r="TT281" s="4"/>
      <c r="TU281" s="4"/>
      <c r="TV281" s="4"/>
      <c r="TW281" s="4"/>
      <c r="TX281" s="4"/>
      <c r="TY281" s="4"/>
      <c r="TZ281" s="4"/>
      <c r="UA281" s="4"/>
      <c r="UB281" s="4"/>
      <c r="UC281" s="4"/>
      <c r="UD281" s="4"/>
      <c r="UE281" s="4"/>
      <c r="UF281" s="4"/>
      <c r="UG281" s="4"/>
      <c r="UH281" s="4"/>
      <c r="UI281" s="4"/>
      <c r="UJ281" s="4"/>
      <c r="UK281" s="4"/>
      <c r="UL281" s="4"/>
      <c r="UM281" s="4"/>
      <c r="UN281" s="4"/>
      <c r="UO281" s="4"/>
      <c r="UP281" s="4"/>
      <c r="UQ281" s="4"/>
      <c r="UR281" s="4"/>
      <c r="US281" s="4"/>
      <c r="UT281" s="4"/>
      <c r="UU281" s="4"/>
      <c r="UV281" s="4"/>
      <c r="UW281" s="4"/>
      <c r="UX281" s="4"/>
      <c r="UY281" s="4"/>
      <c r="UZ281" s="4"/>
      <c r="VA281" s="4"/>
      <c r="VB281" s="4"/>
      <c r="VC281" s="4"/>
      <c r="VD281" s="4"/>
      <c r="VE281" s="4"/>
      <c r="VF281" s="4"/>
      <c r="VG281" s="4"/>
      <c r="VH281" s="4"/>
      <c r="VI281" s="4"/>
      <c r="VJ281" s="4"/>
      <c r="VK281" s="4"/>
      <c r="VL281" s="4"/>
      <c r="VM281" s="4"/>
      <c r="VN281" s="4"/>
    </row>
    <row r="282" spans="14:586"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  <c r="IJ282" s="4"/>
      <c r="IK282" s="4"/>
      <c r="IL282" s="4"/>
      <c r="IM282" s="4"/>
      <c r="IN282" s="4"/>
      <c r="IO282" s="4"/>
      <c r="IP282" s="4"/>
      <c r="IQ282" s="4"/>
      <c r="IR282" s="4"/>
      <c r="IS282" s="4"/>
      <c r="IT282" s="4"/>
      <c r="IU282" s="4"/>
      <c r="IV282" s="4"/>
      <c r="IW282" s="4"/>
      <c r="IX282" s="4"/>
      <c r="IY282" s="4"/>
      <c r="IZ282" s="4"/>
      <c r="JA282" s="4"/>
      <c r="JB282" s="4"/>
      <c r="JC282" s="4"/>
      <c r="JD282" s="4"/>
      <c r="JE282" s="4"/>
      <c r="JF282" s="4"/>
      <c r="JG282" s="4"/>
      <c r="JH282" s="4"/>
      <c r="JI282" s="4"/>
      <c r="JJ282" s="4"/>
      <c r="JK282" s="4"/>
      <c r="JL282" s="4"/>
      <c r="JM282" s="4"/>
      <c r="JN282" s="4"/>
      <c r="JO282" s="4"/>
      <c r="JP282" s="4"/>
      <c r="JQ282" s="4"/>
      <c r="JR282" s="4"/>
      <c r="JS282" s="4"/>
      <c r="JT282" s="4"/>
      <c r="JU282" s="4"/>
      <c r="JV282" s="4"/>
      <c r="JW282" s="4"/>
      <c r="JX282" s="4"/>
      <c r="JY282" s="4"/>
      <c r="JZ282" s="4"/>
      <c r="KA282" s="4"/>
      <c r="KB282" s="4"/>
      <c r="KC282" s="4"/>
      <c r="KD282" s="4"/>
      <c r="KE282" s="4"/>
      <c r="KF282" s="4"/>
      <c r="KG282" s="4"/>
      <c r="KH282" s="4"/>
      <c r="KI282" s="4"/>
      <c r="KJ282" s="4"/>
      <c r="KK282" s="4"/>
      <c r="KL282" s="4"/>
      <c r="KM282" s="4"/>
      <c r="KN282" s="4"/>
      <c r="KO282" s="4"/>
      <c r="KP282" s="4"/>
      <c r="KQ282" s="4"/>
      <c r="KR282" s="4"/>
      <c r="KS282" s="4"/>
      <c r="KT282" s="4"/>
      <c r="KU282" s="4"/>
      <c r="KV282" s="4"/>
      <c r="KW282" s="4"/>
      <c r="KX282" s="4"/>
      <c r="KY282" s="4"/>
      <c r="KZ282" s="4"/>
      <c r="LA282" s="4"/>
      <c r="LB282" s="4"/>
      <c r="LC282" s="4"/>
      <c r="LD282" s="4"/>
      <c r="LE282" s="4"/>
      <c r="LF282" s="4"/>
      <c r="LG282" s="4"/>
      <c r="LH282" s="4"/>
      <c r="LI282" s="4"/>
      <c r="LJ282" s="4"/>
      <c r="LK282" s="4"/>
      <c r="LL282" s="4"/>
      <c r="LM282" s="4"/>
      <c r="LN282" s="4"/>
      <c r="LO282" s="4"/>
      <c r="LP282" s="4"/>
      <c r="LQ282" s="4"/>
      <c r="LR282" s="4"/>
      <c r="LS282" s="4"/>
      <c r="LT282" s="4"/>
      <c r="LU282" s="4"/>
      <c r="LV282" s="4"/>
      <c r="LW282" s="4"/>
      <c r="LX282" s="4"/>
      <c r="LY282" s="4"/>
      <c r="LZ282" s="4"/>
      <c r="MA282" s="4"/>
      <c r="MB282" s="4"/>
      <c r="MC282" s="4"/>
      <c r="MD282" s="4"/>
      <c r="ME282" s="4"/>
      <c r="MF282" s="4"/>
      <c r="MG282" s="4"/>
      <c r="MH282" s="4"/>
      <c r="MI282" s="4"/>
      <c r="MJ282" s="4"/>
      <c r="MK282" s="4"/>
      <c r="ML282" s="4"/>
      <c r="MM282" s="4"/>
      <c r="MN282" s="4"/>
      <c r="MO282" s="4"/>
      <c r="MP282" s="4"/>
      <c r="MQ282" s="4"/>
      <c r="MR282" s="4"/>
      <c r="MS282" s="4"/>
      <c r="MT282" s="4"/>
      <c r="MU282" s="4"/>
      <c r="MV282" s="4"/>
      <c r="MW282" s="4"/>
      <c r="MX282" s="4"/>
      <c r="MY282" s="4"/>
      <c r="MZ282" s="4"/>
      <c r="NA282" s="4"/>
      <c r="NB282" s="4"/>
      <c r="NC282" s="4"/>
      <c r="ND282" s="4"/>
      <c r="NE282" s="4"/>
      <c r="NF282" s="4"/>
      <c r="NG282" s="4"/>
      <c r="NH282" s="4"/>
      <c r="NI282" s="4"/>
      <c r="NJ282" s="4"/>
      <c r="NK282" s="4"/>
      <c r="NL282" s="4"/>
      <c r="NM282" s="4"/>
      <c r="NN282" s="4"/>
      <c r="NO282" s="4"/>
      <c r="NP282" s="4"/>
      <c r="NQ282" s="4"/>
      <c r="NR282" s="4"/>
      <c r="NS282" s="4"/>
      <c r="NT282" s="4"/>
      <c r="NU282" s="4"/>
      <c r="NV282" s="4"/>
      <c r="NW282" s="4"/>
      <c r="NX282" s="4"/>
      <c r="NY282" s="4"/>
      <c r="NZ282" s="4"/>
      <c r="OA282" s="4"/>
      <c r="OB282" s="4"/>
      <c r="OC282" s="4"/>
      <c r="OD282" s="4"/>
      <c r="OE282" s="4"/>
      <c r="OF282" s="4"/>
      <c r="OG282" s="4"/>
      <c r="OH282" s="4"/>
      <c r="OI282" s="4"/>
      <c r="OJ282" s="4"/>
      <c r="OK282" s="4"/>
      <c r="OL282" s="4"/>
      <c r="OM282" s="4"/>
      <c r="ON282" s="4"/>
      <c r="OO282" s="4"/>
      <c r="OP282" s="4"/>
      <c r="OQ282" s="4"/>
      <c r="OR282" s="4"/>
      <c r="OS282" s="4"/>
      <c r="OT282" s="4"/>
      <c r="OU282" s="4"/>
      <c r="OV282" s="4"/>
      <c r="OW282" s="4"/>
      <c r="OX282" s="4"/>
      <c r="OY282" s="4"/>
      <c r="OZ282" s="4"/>
      <c r="PA282" s="4"/>
      <c r="PB282" s="4"/>
      <c r="PC282" s="4"/>
      <c r="PD282" s="4"/>
      <c r="PE282" s="4"/>
      <c r="PF282" s="4"/>
      <c r="PG282" s="4"/>
      <c r="PH282" s="4"/>
      <c r="PI282" s="4"/>
      <c r="PJ282" s="4"/>
      <c r="PK282" s="4"/>
      <c r="PL282" s="4"/>
      <c r="PM282" s="4"/>
      <c r="PN282" s="4"/>
      <c r="PO282" s="4"/>
      <c r="PP282" s="4"/>
      <c r="PQ282" s="4"/>
      <c r="PR282" s="4"/>
      <c r="PS282" s="4"/>
      <c r="PT282" s="4"/>
      <c r="PU282" s="4"/>
      <c r="PV282" s="4"/>
      <c r="PW282" s="4"/>
      <c r="PX282" s="4"/>
      <c r="PY282" s="4"/>
      <c r="PZ282" s="4"/>
      <c r="QA282" s="4"/>
      <c r="QB282" s="4"/>
      <c r="QC282" s="4"/>
      <c r="QD282" s="4"/>
      <c r="QE282" s="4"/>
      <c r="QF282" s="4"/>
      <c r="QG282" s="4"/>
      <c r="QH282" s="4"/>
      <c r="QI282" s="4"/>
      <c r="QJ282" s="4"/>
      <c r="QK282" s="4"/>
      <c r="QL282" s="4"/>
      <c r="QM282" s="4"/>
      <c r="QN282" s="4"/>
      <c r="QO282" s="4"/>
      <c r="QP282" s="4"/>
      <c r="QQ282" s="4"/>
      <c r="QR282" s="4"/>
      <c r="QS282" s="4"/>
      <c r="QT282" s="4"/>
      <c r="QU282" s="4"/>
      <c r="QV282" s="4"/>
      <c r="QW282" s="4"/>
      <c r="QX282" s="4"/>
      <c r="QY282" s="4"/>
      <c r="QZ282" s="4"/>
      <c r="RA282" s="4"/>
      <c r="RB282" s="4"/>
      <c r="RC282" s="4"/>
      <c r="RD282" s="4"/>
      <c r="RE282" s="4"/>
      <c r="RF282" s="4"/>
      <c r="RG282" s="4"/>
      <c r="RH282" s="4"/>
      <c r="RI282" s="4"/>
      <c r="RJ282" s="4"/>
      <c r="RK282" s="4"/>
      <c r="RL282" s="4"/>
      <c r="RM282" s="4"/>
      <c r="RN282" s="4"/>
      <c r="RO282" s="4"/>
      <c r="RP282" s="4"/>
      <c r="RQ282" s="4"/>
      <c r="RR282" s="4"/>
      <c r="RS282" s="4"/>
      <c r="RT282" s="4"/>
      <c r="RU282" s="4"/>
      <c r="RV282" s="4"/>
      <c r="RW282" s="4"/>
      <c r="RX282" s="4"/>
      <c r="RY282" s="4"/>
      <c r="RZ282" s="4"/>
      <c r="SA282" s="4"/>
      <c r="SB282" s="4"/>
      <c r="SC282" s="4"/>
      <c r="SD282" s="4"/>
      <c r="SE282" s="4"/>
      <c r="SF282" s="4"/>
      <c r="SG282" s="4"/>
      <c r="SH282" s="4"/>
      <c r="SI282" s="4"/>
      <c r="SJ282" s="4"/>
      <c r="SK282" s="4"/>
      <c r="SL282" s="4"/>
      <c r="SM282" s="4"/>
      <c r="SN282" s="4"/>
      <c r="SO282" s="4"/>
      <c r="SP282" s="4"/>
      <c r="SQ282" s="4"/>
      <c r="SR282" s="4"/>
      <c r="SS282" s="4"/>
      <c r="ST282" s="4"/>
      <c r="SU282" s="4"/>
      <c r="SV282" s="4"/>
      <c r="SW282" s="4"/>
      <c r="SX282" s="4"/>
      <c r="SY282" s="4"/>
      <c r="SZ282" s="4"/>
      <c r="TA282" s="4"/>
      <c r="TB282" s="4"/>
      <c r="TC282" s="4"/>
      <c r="TD282" s="4"/>
      <c r="TE282" s="4"/>
      <c r="TF282" s="4"/>
      <c r="TG282" s="4"/>
      <c r="TH282" s="4"/>
      <c r="TI282" s="4"/>
      <c r="TJ282" s="4"/>
      <c r="TK282" s="4"/>
      <c r="TL282" s="4"/>
      <c r="TM282" s="4"/>
      <c r="TN282" s="4"/>
      <c r="TO282" s="4"/>
      <c r="TP282" s="4"/>
      <c r="TQ282" s="4"/>
      <c r="TR282" s="4"/>
      <c r="TS282" s="4"/>
      <c r="TT282" s="4"/>
      <c r="TU282" s="4"/>
      <c r="TV282" s="4"/>
      <c r="TW282" s="4"/>
      <c r="TX282" s="4"/>
      <c r="TY282" s="4"/>
      <c r="TZ282" s="4"/>
      <c r="UA282" s="4"/>
      <c r="UB282" s="4"/>
      <c r="UC282" s="4"/>
      <c r="UD282" s="4"/>
      <c r="UE282" s="4"/>
      <c r="UF282" s="4"/>
      <c r="UG282" s="4"/>
      <c r="UH282" s="4"/>
      <c r="UI282" s="4"/>
      <c r="UJ282" s="4"/>
      <c r="UK282" s="4"/>
      <c r="UL282" s="4"/>
      <c r="UM282" s="4"/>
      <c r="UN282" s="4"/>
      <c r="UO282" s="4"/>
      <c r="UP282" s="4"/>
      <c r="UQ282" s="4"/>
      <c r="UR282" s="4"/>
      <c r="US282" s="4"/>
      <c r="UT282" s="4"/>
      <c r="UU282" s="4"/>
      <c r="UV282" s="4"/>
      <c r="UW282" s="4"/>
      <c r="UX282" s="4"/>
      <c r="UY282" s="4"/>
      <c r="UZ282" s="4"/>
      <c r="VA282" s="4"/>
      <c r="VB282" s="4"/>
      <c r="VC282" s="4"/>
      <c r="VD282" s="4"/>
      <c r="VE282" s="4"/>
      <c r="VF282" s="4"/>
      <c r="VG282" s="4"/>
      <c r="VH282" s="4"/>
      <c r="VI282" s="4"/>
      <c r="VJ282" s="4"/>
      <c r="VK282" s="4"/>
      <c r="VL282" s="4"/>
      <c r="VM282" s="4"/>
      <c r="VN282" s="4"/>
    </row>
    <row r="283" spans="14:586"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  <c r="IJ283" s="4"/>
      <c r="IK283" s="4"/>
      <c r="IL283" s="4"/>
      <c r="IM283" s="4"/>
      <c r="IN283" s="4"/>
      <c r="IO283" s="4"/>
      <c r="IP283" s="4"/>
      <c r="IQ283" s="4"/>
      <c r="IR283" s="4"/>
      <c r="IS283" s="4"/>
      <c r="IT283" s="4"/>
      <c r="IU283" s="4"/>
      <c r="IV283" s="4"/>
      <c r="IW283" s="4"/>
      <c r="IX283" s="4"/>
      <c r="IY283" s="4"/>
      <c r="IZ283" s="4"/>
      <c r="JA283" s="4"/>
      <c r="JB283" s="4"/>
      <c r="JC283" s="4"/>
      <c r="JD283" s="4"/>
      <c r="JE283" s="4"/>
      <c r="JF283" s="4"/>
      <c r="JG283" s="4"/>
      <c r="JH283" s="4"/>
      <c r="JI283" s="4"/>
      <c r="JJ283" s="4"/>
      <c r="JK283" s="4"/>
      <c r="JL283" s="4"/>
      <c r="JM283" s="4"/>
      <c r="JN283" s="4"/>
      <c r="JO283" s="4"/>
      <c r="JP283" s="4"/>
      <c r="JQ283" s="4"/>
      <c r="JR283" s="4"/>
      <c r="JS283" s="4"/>
      <c r="JT283" s="4"/>
      <c r="JU283" s="4"/>
      <c r="JV283" s="4"/>
      <c r="JW283" s="4"/>
      <c r="JX283" s="4"/>
      <c r="JY283" s="4"/>
      <c r="JZ283" s="4"/>
      <c r="KA283" s="4"/>
      <c r="KB283" s="4"/>
      <c r="KC283" s="4"/>
      <c r="KD283" s="4"/>
      <c r="KE283" s="4"/>
      <c r="KF283" s="4"/>
      <c r="KG283" s="4"/>
      <c r="KH283" s="4"/>
      <c r="KI283" s="4"/>
      <c r="KJ283" s="4"/>
      <c r="KK283" s="4"/>
      <c r="KL283" s="4"/>
      <c r="KM283" s="4"/>
      <c r="KN283" s="4"/>
      <c r="KO283" s="4"/>
      <c r="KP283" s="4"/>
      <c r="KQ283" s="4"/>
      <c r="KR283" s="4"/>
      <c r="KS283" s="4"/>
      <c r="KT283" s="4"/>
      <c r="KU283" s="4"/>
      <c r="KV283" s="4"/>
      <c r="KW283" s="4"/>
      <c r="KX283" s="4"/>
      <c r="KY283" s="4"/>
      <c r="KZ283" s="4"/>
      <c r="LA283" s="4"/>
      <c r="LB283" s="4"/>
      <c r="LC283" s="4"/>
      <c r="LD283" s="4"/>
      <c r="LE283" s="4"/>
      <c r="LF283" s="4"/>
      <c r="LG283" s="4"/>
      <c r="LH283" s="4"/>
      <c r="LI283" s="4"/>
      <c r="LJ283" s="4"/>
      <c r="LK283" s="4"/>
      <c r="LL283" s="4"/>
      <c r="LM283" s="4"/>
      <c r="LN283" s="4"/>
      <c r="LO283" s="4"/>
      <c r="LP283" s="4"/>
      <c r="LQ283" s="4"/>
      <c r="LR283" s="4"/>
      <c r="LS283" s="4"/>
      <c r="LT283" s="4"/>
      <c r="LU283" s="4"/>
      <c r="LV283" s="4"/>
      <c r="LW283" s="4"/>
      <c r="LX283" s="4"/>
      <c r="LY283" s="4"/>
      <c r="LZ283" s="4"/>
      <c r="MA283" s="4"/>
      <c r="MB283" s="4"/>
      <c r="MC283" s="4"/>
      <c r="MD283" s="4"/>
      <c r="ME283" s="4"/>
      <c r="MF283" s="4"/>
      <c r="MG283" s="4"/>
      <c r="MH283" s="4"/>
      <c r="MI283" s="4"/>
      <c r="MJ283" s="4"/>
      <c r="MK283" s="4"/>
      <c r="ML283" s="4"/>
      <c r="MM283" s="4"/>
      <c r="MN283" s="4"/>
      <c r="MO283" s="4"/>
      <c r="MP283" s="4"/>
      <c r="MQ283" s="4"/>
      <c r="MR283" s="4"/>
      <c r="MS283" s="4"/>
      <c r="MT283" s="4"/>
      <c r="MU283" s="4"/>
      <c r="MV283" s="4"/>
      <c r="MW283" s="4"/>
      <c r="MX283" s="4"/>
      <c r="MY283" s="4"/>
      <c r="MZ283" s="4"/>
      <c r="NA283" s="4"/>
      <c r="NB283" s="4"/>
      <c r="NC283" s="4"/>
      <c r="ND283" s="4"/>
      <c r="NE283" s="4"/>
      <c r="NF283" s="4"/>
      <c r="NG283" s="4"/>
      <c r="NH283" s="4"/>
      <c r="NI283" s="4"/>
      <c r="NJ283" s="4"/>
      <c r="NK283" s="4"/>
      <c r="NL283" s="4"/>
      <c r="NM283" s="4"/>
      <c r="NN283" s="4"/>
      <c r="NO283" s="4"/>
      <c r="NP283" s="4"/>
      <c r="NQ283" s="4"/>
      <c r="NR283" s="4"/>
      <c r="NS283" s="4"/>
      <c r="NT283" s="4"/>
      <c r="NU283" s="4"/>
      <c r="NV283" s="4"/>
      <c r="NW283" s="4"/>
      <c r="NX283" s="4"/>
      <c r="NY283" s="4"/>
      <c r="NZ283" s="4"/>
      <c r="OA283" s="4"/>
      <c r="OB283" s="4"/>
      <c r="OC283" s="4"/>
      <c r="OD283" s="4"/>
      <c r="OE283" s="4"/>
      <c r="OF283" s="4"/>
      <c r="OG283" s="4"/>
      <c r="OH283" s="4"/>
      <c r="OI283" s="4"/>
      <c r="OJ283" s="4"/>
      <c r="OK283" s="4"/>
      <c r="OL283" s="4"/>
      <c r="OM283" s="4"/>
      <c r="ON283" s="4"/>
      <c r="OO283" s="4"/>
      <c r="OP283" s="4"/>
      <c r="OQ283" s="4"/>
      <c r="OR283" s="4"/>
      <c r="OS283" s="4"/>
      <c r="OT283" s="4"/>
      <c r="OU283" s="4"/>
      <c r="OV283" s="4"/>
      <c r="OW283" s="4"/>
      <c r="OX283" s="4"/>
      <c r="OY283" s="4"/>
      <c r="OZ283" s="4"/>
      <c r="PA283" s="4"/>
      <c r="PB283" s="4"/>
      <c r="PC283" s="4"/>
      <c r="PD283" s="4"/>
      <c r="PE283" s="4"/>
      <c r="PF283" s="4"/>
      <c r="PG283" s="4"/>
      <c r="PH283" s="4"/>
      <c r="PI283" s="4"/>
      <c r="PJ283" s="4"/>
      <c r="PK283" s="4"/>
      <c r="PL283" s="4"/>
      <c r="PM283" s="4"/>
      <c r="PN283" s="4"/>
      <c r="PO283" s="4"/>
      <c r="PP283" s="4"/>
      <c r="PQ283" s="4"/>
      <c r="PR283" s="4"/>
      <c r="PS283" s="4"/>
      <c r="PT283" s="4"/>
      <c r="PU283" s="4"/>
      <c r="PV283" s="4"/>
      <c r="PW283" s="4"/>
      <c r="PX283" s="4"/>
      <c r="PY283" s="4"/>
      <c r="PZ283" s="4"/>
      <c r="QA283" s="4"/>
      <c r="QB283" s="4"/>
      <c r="QC283" s="4"/>
      <c r="QD283" s="4"/>
      <c r="QE283" s="4"/>
      <c r="QF283" s="4"/>
      <c r="QG283" s="4"/>
      <c r="QH283" s="4"/>
      <c r="QI283" s="4"/>
      <c r="QJ283" s="4"/>
      <c r="QK283" s="4"/>
      <c r="QL283" s="4"/>
      <c r="QM283" s="4"/>
      <c r="QN283" s="4"/>
      <c r="QO283" s="4"/>
      <c r="QP283" s="4"/>
      <c r="QQ283" s="4"/>
      <c r="QR283" s="4"/>
      <c r="QS283" s="4"/>
      <c r="QT283" s="4"/>
      <c r="QU283" s="4"/>
      <c r="QV283" s="4"/>
      <c r="QW283" s="4"/>
      <c r="QX283" s="4"/>
      <c r="QY283" s="4"/>
      <c r="QZ283" s="4"/>
      <c r="RA283" s="4"/>
      <c r="RB283" s="4"/>
      <c r="RC283" s="4"/>
      <c r="RD283" s="4"/>
      <c r="RE283" s="4"/>
      <c r="RF283" s="4"/>
      <c r="RG283" s="4"/>
      <c r="RH283" s="4"/>
      <c r="RI283" s="4"/>
      <c r="RJ283" s="4"/>
      <c r="RK283" s="4"/>
      <c r="RL283" s="4"/>
      <c r="RM283" s="4"/>
      <c r="RN283" s="4"/>
      <c r="RO283" s="4"/>
      <c r="RP283" s="4"/>
      <c r="RQ283" s="4"/>
      <c r="RR283" s="4"/>
      <c r="RS283" s="4"/>
      <c r="RT283" s="4"/>
      <c r="RU283" s="4"/>
      <c r="RV283" s="4"/>
      <c r="RW283" s="4"/>
      <c r="RX283" s="4"/>
      <c r="RY283" s="4"/>
      <c r="RZ283" s="4"/>
      <c r="SA283" s="4"/>
      <c r="SB283" s="4"/>
      <c r="SC283" s="4"/>
      <c r="SD283" s="4"/>
      <c r="SE283" s="4"/>
      <c r="SF283" s="4"/>
      <c r="SG283" s="4"/>
      <c r="SH283" s="4"/>
      <c r="SI283" s="4"/>
      <c r="SJ283" s="4"/>
      <c r="SK283" s="4"/>
      <c r="SL283" s="4"/>
      <c r="SM283" s="4"/>
      <c r="SN283" s="4"/>
      <c r="SO283" s="4"/>
      <c r="SP283" s="4"/>
      <c r="SQ283" s="4"/>
      <c r="SR283" s="4"/>
      <c r="SS283" s="4"/>
      <c r="ST283" s="4"/>
      <c r="SU283" s="4"/>
      <c r="SV283" s="4"/>
      <c r="SW283" s="4"/>
      <c r="SX283" s="4"/>
      <c r="SY283" s="4"/>
      <c r="SZ283" s="4"/>
      <c r="TA283" s="4"/>
      <c r="TB283" s="4"/>
      <c r="TC283" s="4"/>
      <c r="TD283" s="4"/>
      <c r="TE283" s="4"/>
      <c r="TF283" s="4"/>
      <c r="TG283" s="4"/>
      <c r="TH283" s="4"/>
      <c r="TI283" s="4"/>
      <c r="TJ283" s="4"/>
      <c r="TK283" s="4"/>
      <c r="TL283" s="4"/>
      <c r="TM283" s="4"/>
      <c r="TN283" s="4"/>
      <c r="TO283" s="4"/>
      <c r="TP283" s="4"/>
      <c r="TQ283" s="4"/>
      <c r="TR283" s="4"/>
      <c r="TS283" s="4"/>
      <c r="TT283" s="4"/>
      <c r="TU283" s="4"/>
      <c r="TV283" s="4"/>
      <c r="TW283" s="4"/>
      <c r="TX283" s="4"/>
      <c r="TY283" s="4"/>
      <c r="TZ283" s="4"/>
      <c r="UA283" s="4"/>
      <c r="UB283" s="4"/>
      <c r="UC283" s="4"/>
      <c r="UD283" s="4"/>
      <c r="UE283" s="4"/>
      <c r="UF283" s="4"/>
      <c r="UG283" s="4"/>
      <c r="UH283" s="4"/>
      <c r="UI283" s="4"/>
      <c r="UJ283" s="4"/>
      <c r="UK283" s="4"/>
      <c r="UL283" s="4"/>
      <c r="UM283" s="4"/>
      <c r="UN283" s="4"/>
      <c r="UO283" s="4"/>
      <c r="UP283" s="4"/>
      <c r="UQ283" s="4"/>
      <c r="UR283" s="4"/>
      <c r="US283" s="4"/>
      <c r="UT283" s="4"/>
      <c r="UU283" s="4"/>
      <c r="UV283" s="4"/>
      <c r="UW283" s="4"/>
      <c r="UX283" s="4"/>
      <c r="UY283" s="4"/>
      <c r="UZ283" s="4"/>
      <c r="VA283" s="4"/>
      <c r="VB283" s="4"/>
      <c r="VC283" s="4"/>
      <c r="VD283" s="4"/>
      <c r="VE283" s="4"/>
      <c r="VF283" s="4"/>
      <c r="VG283" s="4"/>
      <c r="VH283" s="4"/>
      <c r="VI283" s="4"/>
      <c r="VJ283" s="4"/>
      <c r="VK283" s="4"/>
      <c r="VL283" s="4"/>
      <c r="VM283" s="4"/>
      <c r="VN283" s="4"/>
    </row>
    <row r="284" spans="14:586"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  <c r="IJ284" s="4"/>
      <c r="IK284" s="4"/>
      <c r="IL284" s="4"/>
      <c r="IM284" s="4"/>
      <c r="IN284" s="4"/>
      <c r="IO284" s="4"/>
      <c r="IP284" s="4"/>
      <c r="IQ284" s="4"/>
      <c r="IR284" s="4"/>
      <c r="IS284" s="4"/>
      <c r="IT284" s="4"/>
      <c r="IU284" s="4"/>
      <c r="IV284" s="4"/>
      <c r="IW284" s="4"/>
      <c r="IX284" s="4"/>
      <c r="IY284" s="4"/>
      <c r="IZ284" s="4"/>
      <c r="JA284" s="4"/>
      <c r="JB284" s="4"/>
      <c r="JC284" s="4"/>
      <c r="JD284" s="4"/>
      <c r="JE284" s="4"/>
      <c r="JF284" s="4"/>
      <c r="JG284" s="4"/>
      <c r="JH284" s="4"/>
      <c r="JI284" s="4"/>
      <c r="JJ284" s="4"/>
      <c r="JK284" s="4"/>
      <c r="JL284" s="4"/>
      <c r="JM284" s="4"/>
      <c r="JN284" s="4"/>
      <c r="JO284" s="4"/>
      <c r="JP284" s="4"/>
      <c r="JQ284" s="4"/>
      <c r="JR284" s="4"/>
      <c r="JS284" s="4"/>
      <c r="JT284" s="4"/>
      <c r="JU284" s="4"/>
      <c r="JV284" s="4"/>
      <c r="JW284" s="4"/>
      <c r="JX284" s="4"/>
      <c r="JY284" s="4"/>
      <c r="JZ284" s="4"/>
      <c r="KA284" s="4"/>
      <c r="KB284" s="4"/>
      <c r="KC284" s="4"/>
      <c r="KD284" s="4"/>
      <c r="KE284" s="4"/>
      <c r="KF284" s="4"/>
      <c r="KG284" s="4"/>
      <c r="KH284" s="4"/>
      <c r="KI284" s="4"/>
      <c r="KJ284" s="4"/>
      <c r="KK284" s="4"/>
      <c r="KL284" s="4"/>
      <c r="KM284" s="4"/>
      <c r="KN284" s="4"/>
      <c r="KO284" s="4"/>
      <c r="KP284" s="4"/>
      <c r="KQ284" s="4"/>
      <c r="KR284" s="4"/>
      <c r="KS284" s="4"/>
      <c r="KT284" s="4"/>
      <c r="KU284" s="4"/>
      <c r="KV284" s="4"/>
      <c r="KW284" s="4"/>
      <c r="KX284" s="4"/>
      <c r="KY284" s="4"/>
      <c r="KZ284" s="4"/>
      <c r="LA284" s="4"/>
      <c r="LB284" s="4"/>
      <c r="LC284" s="4"/>
      <c r="LD284" s="4"/>
      <c r="LE284" s="4"/>
      <c r="LF284" s="4"/>
      <c r="LG284" s="4"/>
      <c r="LH284" s="4"/>
      <c r="LI284" s="4"/>
      <c r="LJ284" s="4"/>
      <c r="LK284" s="4"/>
      <c r="LL284" s="4"/>
      <c r="LM284" s="4"/>
      <c r="LN284" s="4"/>
      <c r="LO284" s="4"/>
      <c r="LP284" s="4"/>
      <c r="LQ284" s="4"/>
      <c r="LR284" s="4"/>
      <c r="LS284" s="4"/>
      <c r="LT284" s="4"/>
      <c r="LU284" s="4"/>
      <c r="LV284" s="4"/>
      <c r="LW284" s="4"/>
      <c r="LX284" s="4"/>
      <c r="LY284" s="4"/>
      <c r="LZ284" s="4"/>
      <c r="MA284" s="4"/>
      <c r="MB284" s="4"/>
      <c r="MC284" s="4"/>
      <c r="MD284" s="4"/>
      <c r="ME284" s="4"/>
      <c r="MF284" s="4"/>
      <c r="MG284" s="4"/>
      <c r="MH284" s="4"/>
      <c r="MI284" s="4"/>
      <c r="MJ284" s="4"/>
      <c r="MK284" s="4"/>
      <c r="ML284" s="4"/>
      <c r="MM284" s="4"/>
      <c r="MN284" s="4"/>
      <c r="MO284" s="4"/>
      <c r="MP284" s="4"/>
      <c r="MQ284" s="4"/>
      <c r="MR284" s="4"/>
      <c r="MS284" s="4"/>
      <c r="MT284" s="4"/>
      <c r="MU284" s="4"/>
      <c r="MV284" s="4"/>
      <c r="MW284" s="4"/>
      <c r="MX284" s="4"/>
      <c r="MY284" s="4"/>
      <c r="MZ284" s="4"/>
      <c r="NA284" s="4"/>
      <c r="NB284" s="4"/>
      <c r="NC284" s="4"/>
      <c r="ND284" s="4"/>
      <c r="NE284" s="4"/>
      <c r="NF284" s="4"/>
      <c r="NG284" s="4"/>
      <c r="NH284" s="4"/>
      <c r="NI284" s="4"/>
      <c r="NJ284" s="4"/>
      <c r="NK284" s="4"/>
      <c r="NL284" s="4"/>
      <c r="NM284" s="4"/>
      <c r="NN284" s="4"/>
      <c r="NO284" s="4"/>
      <c r="NP284" s="4"/>
      <c r="NQ284" s="4"/>
      <c r="NR284" s="4"/>
      <c r="NS284" s="4"/>
      <c r="NT284" s="4"/>
      <c r="NU284" s="4"/>
      <c r="NV284" s="4"/>
      <c r="NW284" s="4"/>
      <c r="NX284" s="4"/>
      <c r="NY284" s="4"/>
      <c r="NZ284" s="4"/>
      <c r="OA284" s="4"/>
      <c r="OB284" s="4"/>
      <c r="OC284" s="4"/>
      <c r="OD284" s="4"/>
      <c r="OE284" s="4"/>
      <c r="OF284" s="4"/>
      <c r="OG284" s="4"/>
      <c r="OH284" s="4"/>
      <c r="OI284" s="4"/>
      <c r="OJ284" s="4"/>
      <c r="OK284" s="4"/>
      <c r="OL284" s="4"/>
      <c r="OM284" s="4"/>
      <c r="ON284" s="4"/>
      <c r="OO284" s="4"/>
      <c r="OP284" s="4"/>
      <c r="OQ284" s="4"/>
      <c r="OR284" s="4"/>
      <c r="OS284" s="4"/>
      <c r="OT284" s="4"/>
      <c r="OU284" s="4"/>
      <c r="OV284" s="4"/>
      <c r="OW284" s="4"/>
      <c r="OX284" s="4"/>
      <c r="OY284" s="4"/>
      <c r="OZ284" s="4"/>
      <c r="PA284" s="4"/>
      <c r="PB284" s="4"/>
      <c r="PC284" s="4"/>
      <c r="PD284" s="4"/>
      <c r="PE284" s="4"/>
      <c r="PF284" s="4"/>
      <c r="PG284" s="4"/>
      <c r="PH284" s="4"/>
      <c r="PI284" s="4"/>
      <c r="PJ284" s="4"/>
      <c r="PK284" s="4"/>
      <c r="PL284" s="4"/>
      <c r="PM284" s="4"/>
      <c r="PN284" s="4"/>
      <c r="PO284" s="4"/>
      <c r="PP284" s="4"/>
      <c r="PQ284" s="4"/>
      <c r="PR284" s="4"/>
      <c r="PS284" s="4"/>
      <c r="PT284" s="4"/>
      <c r="PU284" s="4"/>
      <c r="PV284" s="4"/>
      <c r="PW284" s="4"/>
      <c r="PX284" s="4"/>
      <c r="PY284" s="4"/>
      <c r="PZ284" s="4"/>
      <c r="QA284" s="4"/>
      <c r="QB284" s="4"/>
      <c r="QC284" s="4"/>
      <c r="QD284" s="4"/>
      <c r="QE284" s="4"/>
      <c r="QF284" s="4"/>
      <c r="QG284" s="4"/>
      <c r="QH284" s="4"/>
      <c r="QI284" s="4"/>
      <c r="QJ284" s="4"/>
      <c r="QK284" s="4"/>
      <c r="QL284" s="4"/>
      <c r="QM284" s="4"/>
      <c r="QN284" s="4"/>
      <c r="QO284" s="4"/>
      <c r="QP284" s="4"/>
      <c r="QQ284" s="4"/>
      <c r="QR284" s="4"/>
      <c r="QS284" s="4"/>
      <c r="QT284" s="4"/>
      <c r="QU284" s="4"/>
      <c r="QV284" s="4"/>
      <c r="QW284" s="4"/>
      <c r="QX284" s="4"/>
      <c r="QY284" s="4"/>
      <c r="QZ284" s="4"/>
      <c r="RA284" s="4"/>
      <c r="RB284" s="4"/>
      <c r="RC284" s="4"/>
      <c r="RD284" s="4"/>
      <c r="RE284" s="4"/>
      <c r="RF284" s="4"/>
      <c r="RG284" s="4"/>
      <c r="RH284" s="4"/>
      <c r="RI284" s="4"/>
      <c r="RJ284" s="4"/>
      <c r="RK284" s="4"/>
      <c r="RL284" s="4"/>
      <c r="RM284" s="4"/>
      <c r="RN284" s="4"/>
      <c r="RO284" s="4"/>
      <c r="RP284" s="4"/>
      <c r="RQ284" s="4"/>
      <c r="RR284" s="4"/>
      <c r="RS284" s="4"/>
      <c r="RT284" s="4"/>
      <c r="RU284" s="4"/>
      <c r="RV284" s="4"/>
      <c r="RW284" s="4"/>
      <c r="RX284" s="4"/>
      <c r="RY284" s="4"/>
      <c r="RZ284" s="4"/>
      <c r="SA284" s="4"/>
      <c r="SB284" s="4"/>
      <c r="SC284" s="4"/>
      <c r="SD284" s="4"/>
      <c r="SE284" s="4"/>
      <c r="SF284" s="4"/>
      <c r="SG284" s="4"/>
      <c r="SH284" s="4"/>
      <c r="SI284" s="4"/>
      <c r="SJ284" s="4"/>
      <c r="SK284" s="4"/>
      <c r="SL284" s="4"/>
      <c r="SM284" s="4"/>
      <c r="SN284" s="4"/>
      <c r="SO284" s="4"/>
      <c r="SP284" s="4"/>
      <c r="SQ284" s="4"/>
      <c r="SR284" s="4"/>
      <c r="SS284" s="4"/>
      <c r="ST284" s="4"/>
      <c r="SU284" s="4"/>
      <c r="SV284" s="4"/>
      <c r="SW284" s="4"/>
      <c r="SX284" s="4"/>
      <c r="SY284" s="4"/>
      <c r="SZ284" s="4"/>
      <c r="TA284" s="4"/>
      <c r="TB284" s="4"/>
      <c r="TC284" s="4"/>
      <c r="TD284" s="4"/>
      <c r="TE284" s="4"/>
      <c r="TF284" s="4"/>
      <c r="TG284" s="4"/>
      <c r="TH284" s="4"/>
      <c r="TI284" s="4"/>
      <c r="TJ284" s="4"/>
      <c r="TK284" s="4"/>
      <c r="TL284" s="4"/>
      <c r="TM284" s="4"/>
      <c r="TN284" s="4"/>
      <c r="TO284" s="4"/>
      <c r="TP284" s="4"/>
      <c r="TQ284" s="4"/>
      <c r="TR284" s="4"/>
      <c r="TS284" s="4"/>
      <c r="TT284" s="4"/>
      <c r="TU284" s="4"/>
      <c r="TV284" s="4"/>
      <c r="TW284" s="4"/>
      <c r="TX284" s="4"/>
      <c r="TY284" s="4"/>
      <c r="TZ284" s="4"/>
      <c r="UA284" s="4"/>
      <c r="UB284" s="4"/>
      <c r="UC284" s="4"/>
      <c r="UD284" s="4"/>
      <c r="UE284" s="4"/>
      <c r="UF284" s="4"/>
      <c r="UG284" s="4"/>
      <c r="UH284" s="4"/>
      <c r="UI284" s="4"/>
      <c r="UJ284" s="4"/>
      <c r="UK284" s="4"/>
      <c r="UL284" s="4"/>
      <c r="UM284" s="4"/>
      <c r="UN284" s="4"/>
      <c r="UO284" s="4"/>
      <c r="UP284" s="4"/>
      <c r="UQ284" s="4"/>
      <c r="UR284" s="4"/>
      <c r="US284" s="4"/>
      <c r="UT284" s="4"/>
      <c r="UU284" s="4"/>
      <c r="UV284" s="4"/>
      <c r="UW284" s="4"/>
      <c r="UX284" s="4"/>
      <c r="UY284" s="4"/>
      <c r="UZ284" s="4"/>
      <c r="VA284" s="4"/>
      <c r="VB284" s="4"/>
      <c r="VC284" s="4"/>
      <c r="VD284" s="4"/>
      <c r="VE284" s="4"/>
      <c r="VF284" s="4"/>
      <c r="VG284" s="4"/>
      <c r="VH284" s="4"/>
      <c r="VI284" s="4"/>
      <c r="VJ284" s="4"/>
      <c r="VK284" s="4"/>
      <c r="VL284" s="4"/>
      <c r="VM284" s="4"/>
      <c r="VN284" s="4"/>
    </row>
    <row r="285" spans="14:586"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  <c r="IJ285" s="4"/>
      <c r="IK285" s="4"/>
      <c r="IL285" s="4"/>
      <c r="IM285" s="4"/>
      <c r="IN285" s="4"/>
      <c r="IO285" s="4"/>
      <c r="IP285" s="4"/>
      <c r="IQ285" s="4"/>
      <c r="IR285" s="4"/>
      <c r="IS285" s="4"/>
      <c r="IT285" s="4"/>
      <c r="IU285" s="4"/>
      <c r="IV285" s="4"/>
      <c r="IW285" s="4"/>
      <c r="IX285" s="4"/>
      <c r="IY285" s="4"/>
      <c r="IZ285" s="4"/>
      <c r="JA285" s="4"/>
      <c r="JB285" s="4"/>
      <c r="JC285" s="4"/>
      <c r="JD285" s="4"/>
      <c r="JE285" s="4"/>
      <c r="JF285" s="4"/>
      <c r="JG285" s="4"/>
      <c r="JH285" s="4"/>
      <c r="JI285" s="4"/>
      <c r="JJ285" s="4"/>
      <c r="JK285" s="4"/>
      <c r="JL285" s="4"/>
      <c r="JM285" s="4"/>
      <c r="JN285" s="4"/>
      <c r="JO285" s="4"/>
      <c r="JP285" s="4"/>
      <c r="JQ285" s="4"/>
      <c r="JR285" s="4"/>
      <c r="JS285" s="4"/>
      <c r="JT285" s="4"/>
      <c r="JU285" s="4"/>
      <c r="JV285" s="4"/>
      <c r="JW285" s="4"/>
      <c r="JX285" s="4"/>
      <c r="JY285" s="4"/>
      <c r="JZ285" s="4"/>
      <c r="KA285" s="4"/>
      <c r="KB285" s="4"/>
      <c r="KC285" s="4"/>
      <c r="KD285" s="4"/>
      <c r="KE285" s="4"/>
      <c r="KF285" s="4"/>
      <c r="KG285" s="4"/>
      <c r="KH285" s="4"/>
      <c r="KI285" s="4"/>
      <c r="KJ285" s="4"/>
      <c r="KK285" s="4"/>
      <c r="KL285" s="4"/>
      <c r="KM285" s="4"/>
      <c r="KN285" s="4"/>
      <c r="KO285" s="4"/>
      <c r="KP285" s="4"/>
      <c r="KQ285" s="4"/>
      <c r="KR285" s="4"/>
      <c r="KS285" s="4"/>
      <c r="KT285" s="4"/>
      <c r="KU285" s="4"/>
      <c r="KV285" s="4"/>
      <c r="KW285" s="4"/>
      <c r="KX285" s="4"/>
      <c r="KY285" s="4"/>
      <c r="KZ285" s="4"/>
      <c r="LA285" s="4"/>
      <c r="LB285" s="4"/>
      <c r="LC285" s="4"/>
      <c r="LD285" s="4"/>
      <c r="LE285" s="4"/>
      <c r="LF285" s="4"/>
      <c r="LG285" s="4"/>
      <c r="LH285" s="4"/>
      <c r="LI285" s="4"/>
      <c r="LJ285" s="4"/>
      <c r="LK285" s="4"/>
      <c r="LL285" s="4"/>
      <c r="LM285" s="4"/>
      <c r="LN285" s="4"/>
      <c r="LO285" s="4"/>
      <c r="LP285" s="4"/>
      <c r="LQ285" s="4"/>
      <c r="LR285" s="4"/>
      <c r="LS285" s="4"/>
      <c r="LT285" s="4"/>
      <c r="LU285" s="4"/>
      <c r="LV285" s="4"/>
      <c r="LW285" s="4"/>
      <c r="LX285" s="4"/>
      <c r="LY285" s="4"/>
      <c r="LZ285" s="4"/>
      <c r="MA285" s="4"/>
      <c r="MB285" s="4"/>
      <c r="MC285" s="4"/>
      <c r="MD285" s="4"/>
      <c r="ME285" s="4"/>
      <c r="MF285" s="4"/>
      <c r="MG285" s="4"/>
      <c r="MH285" s="4"/>
      <c r="MI285" s="4"/>
      <c r="MJ285" s="4"/>
      <c r="MK285" s="4"/>
      <c r="ML285" s="4"/>
      <c r="MM285" s="4"/>
      <c r="MN285" s="4"/>
      <c r="MO285" s="4"/>
      <c r="MP285" s="4"/>
      <c r="MQ285" s="4"/>
      <c r="MR285" s="4"/>
      <c r="MS285" s="4"/>
      <c r="MT285" s="4"/>
      <c r="MU285" s="4"/>
      <c r="MV285" s="4"/>
      <c r="MW285" s="4"/>
      <c r="MX285" s="4"/>
      <c r="MY285" s="4"/>
      <c r="MZ285" s="4"/>
      <c r="NA285" s="4"/>
      <c r="NB285" s="4"/>
      <c r="NC285" s="4"/>
      <c r="ND285" s="4"/>
      <c r="NE285" s="4"/>
      <c r="NF285" s="4"/>
      <c r="NG285" s="4"/>
      <c r="NH285" s="4"/>
      <c r="NI285" s="4"/>
      <c r="NJ285" s="4"/>
      <c r="NK285" s="4"/>
      <c r="NL285" s="4"/>
      <c r="NM285" s="4"/>
      <c r="NN285" s="4"/>
      <c r="NO285" s="4"/>
      <c r="NP285" s="4"/>
      <c r="NQ285" s="4"/>
      <c r="NR285" s="4"/>
      <c r="NS285" s="4"/>
      <c r="NT285" s="4"/>
      <c r="NU285" s="4"/>
      <c r="NV285" s="4"/>
      <c r="NW285" s="4"/>
      <c r="NX285" s="4"/>
      <c r="NY285" s="4"/>
      <c r="NZ285" s="4"/>
      <c r="OA285" s="4"/>
      <c r="OB285" s="4"/>
      <c r="OC285" s="4"/>
      <c r="OD285" s="4"/>
      <c r="OE285" s="4"/>
      <c r="OF285" s="4"/>
      <c r="OG285" s="4"/>
      <c r="OH285" s="4"/>
      <c r="OI285" s="4"/>
      <c r="OJ285" s="4"/>
      <c r="OK285" s="4"/>
      <c r="OL285" s="4"/>
      <c r="OM285" s="4"/>
      <c r="ON285" s="4"/>
      <c r="OO285" s="4"/>
      <c r="OP285" s="4"/>
      <c r="OQ285" s="4"/>
      <c r="OR285" s="4"/>
      <c r="OS285" s="4"/>
      <c r="OT285" s="4"/>
      <c r="OU285" s="4"/>
      <c r="OV285" s="4"/>
      <c r="OW285" s="4"/>
      <c r="OX285" s="4"/>
      <c r="OY285" s="4"/>
      <c r="OZ285" s="4"/>
      <c r="PA285" s="4"/>
      <c r="PB285" s="4"/>
      <c r="PC285" s="4"/>
      <c r="PD285" s="4"/>
      <c r="PE285" s="4"/>
      <c r="PF285" s="4"/>
      <c r="PG285" s="4"/>
      <c r="PH285" s="4"/>
      <c r="PI285" s="4"/>
      <c r="PJ285" s="4"/>
      <c r="PK285" s="4"/>
      <c r="PL285" s="4"/>
      <c r="PM285" s="4"/>
      <c r="PN285" s="4"/>
      <c r="PO285" s="4"/>
      <c r="PP285" s="4"/>
      <c r="PQ285" s="4"/>
      <c r="PR285" s="4"/>
      <c r="PS285" s="4"/>
      <c r="PT285" s="4"/>
      <c r="PU285" s="4"/>
      <c r="PV285" s="4"/>
      <c r="PW285" s="4"/>
      <c r="PX285" s="4"/>
      <c r="PY285" s="4"/>
      <c r="PZ285" s="4"/>
      <c r="QA285" s="4"/>
      <c r="QB285" s="4"/>
      <c r="QC285" s="4"/>
      <c r="QD285" s="4"/>
      <c r="QE285" s="4"/>
      <c r="QF285" s="4"/>
      <c r="QG285" s="4"/>
      <c r="QH285" s="4"/>
      <c r="QI285" s="4"/>
      <c r="QJ285" s="4"/>
      <c r="QK285" s="4"/>
      <c r="QL285" s="4"/>
      <c r="QM285" s="4"/>
      <c r="QN285" s="4"/>
      <c r="QO285" s="4"/>
      <c r="QP285" s="4"/>
      <c r="QQ285" s="4"/>
      <c r="QR285" s="4"/>
      <c r="QS285" s="4"/>
      <c r="QT285" s="4"/>
      <c r="QU285" s="4"/>
      <c r="QV285" s="4"/>
      <c r="QW285" s="4"/>
      <c r="QX285" s="4"/>
      <c r="QY285" s="4"/>
      <c r="QZ285" s="4"/>
      <c r="RA285" s="4"/>
      <c r="RB285" s="4"/>
      <c r="RC285" s="4"/>
      <c r="RD285" s="4"/>
      <c r="RE285" s="4"/>
      <c r="RF285" s="4"/>
      <c r="RG285" s="4"/>
      <c r="RH285" s="4"/>
      <c r="RI285" s="4"/>
      <c r="RJ285" s="4"/>
      <c r="RK285" s="4"/>
      <c r="RL285" s="4"/>
      <c r="RM285" s="4"/>
      <c r="RN285" s="4"/>
      <c r="RO285" s="4"/>
      <c r="RP285" s="4"/>
      <c r="RQ285" s="4"/>
      <c r="RR285" s="4"/>
      <c r="RS285" s="4"/>
      <c r="RT285" s="4"/>
      <c r="RU285" s="4"/>
      <c r="RV285" s="4"/>
      <c r="RW285" s="4"/>
      <c r="RX285" s="4"/>
      <c r="RY285" s="4"/>
      <c r="RZ285" s="4"/>
      <c r="SA285" s="4"/>
      <c r="SB285" s="4"/>
      <c r="SC285" s="4"/>
      <c r="SD285" s="4"/>
      <c r="SE285" s="4"/>
      <c r="SF285" s="4"/>
      <c r="SG285" s="4"/>
      <c r="SH285" s="4"/>
      <c r="SI285" s="4"/>
      <c r="SJ285" s="4"/>
      <c r="SK285" s="4"/>
      <c r="SL285" s="4"/>
      <c r="SM285" s="4"/>
      <c r="SN285" s="4"/>
      <c r="SO285" s="4"/>
      <c r="SP285" s="4"/>
      <c r="SQ285" s="4"/>
      <c r="SR285" s="4"/>
      <c r="SS285" s="4"/>
      <c r="ST285" s="4"/>
      <c r="SU285" s="4"/>
      <c r="SV285" s="4"/>
      <c r="SW285" s="4"/>
      <c r="SX285" s="4"/>
      <c r="SY285" s="4"/>
      <c r="SZ285" s="4"/>
      <c r="TA285" s="4"/>
      <c r="TB285" s="4"/>
      <c r="TC285" s="4"/>
      <c r="TD285" s="4"/>
      <c r="TE285" s="4"/>
      <c r="TF285" s="4"/>
      <c r="TG285" s="4"/>
      <c r="TH285" s="4"/>
      <c r="TI285" s="4"/>
      <c r="TJ285" s="4"/>
      <c r="TK285" s="4"/>
      <c r="TL285" s="4"/>
      <c r="TM285" s="4"/>
      <c r="TN285" s="4"/>
      <c r="TO285" s="4"/>
      <c r="TP285" s="4"/>
      <c r="TQ285" s="4"/>
      <c r="TR285" s="4"/>
      <c r="TS285" s="4"/>
      <c r="TT285" s="4"/>
      <c r="TU285" s="4"/>
      <c r="TV285" s="4"/>
      <c r="TW285" s="4"/>
      <c r="TX285" s="4"/>
      <c r="TY285" s="4"/>
      <c r="TZ285" s="4"/>
      <c r="UA285" s="4"/>
      <c r="UB285" s="4"/>
      <c r="UC285" s="4"/>
      <c r="UD285" s="4"/>
      <c r="UE285" s="4"/>
      <c r="UF285" s="4"/>
      <c r="UG285" s="4"/>
      <c r="UH285" s="4"/>
      <c r="UI285" s="4"/>
      <c r="UJ285" s="4"/>
      <c r="UK285" s="4"/>
      <c r="UL285" s="4"/>
      <c r="UM285" s="4"/>
      <c r="UN285" s="4"/>
      <c r="UO285" s="4"/>
      <c r="UP285" s="4"/>
      <c r="UQ285" s="4"/>
      <c r="UR285" s="4"/>
      <c r="US285" s="4"/>
      <c r="UT285" s="4"/>
      <c r="UU285" s="4"/>
      <c r="UV285" s="4"/>
      <c r="UW285" s="4"/>
      <c r="UX285" s="4"/>
      <c r="UY285" s="4"/>
      <c r="UZ285" s="4"/>
      <c r="VA285" s="4"/>
      <c r="VB285" s="4"/>
      <c r="VC285" s="4"/>
      <c r="VD285" s="4"/>
      <c r="VE285" s="4"/>
      <c r="VF285" s="4"/>
      <c r="VG285" s="4"/>
      <c r="VH285" s="4"/>
      <c r="VI285" s="4"/>
      <c r="VJ285" s="4"/>
      <c r="VK285" s="4"/>
      <c r="VL285" s="4"/>
      <c r="VM285" s="4"/>
      <c r="VN285" s="4"/>
    </row>
    <row r="286" spans="14:586"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  <c r="II286" s="4"/>
      <c r="IJ286" s="4"/>
      <c r="IK286" s="4"/>
      <c r="IL286" s="4"/>
      <c r="IM286" s="4"/>
      <c r="IN286" s="4"/>
      <c r="IO286" s="4"/>
      <c r="IP286" s="4"/>
      <c r="IQ286" s="4"/>
      <c r="IR286" s="4"/>
      <c r="IS286" s="4"/>
      <c r="IT286" s="4"/>
      <c r="IU286" s="4"/>
      <c r="IV286" s="4"/>
      <c r="IW286" s="4"/>
      <c r="IX286" s="4"/>
      <c r="IY286" s="4"/>
      <c r="IZ286" s="4"/>
      <c r="JA286" s="4"/>
      <c r="JB286" s="4"/>
      <c r="JC286" s="4"/>
      <c r="JD286" s="4"/>
      <c r="JE286" s="4"/>
      <c r="JF286" s="4"/>
      <c r="JG286" s="4"/>
      <c r="JH286" s="4"/>
      <c r="JI286" s="4"/>
      <c r="JJ286" s="4"/>
      <c r="JK286" s="4"/>
      <c r="JL286" s="4"/>
      <c r="JM286" s="4"/>
      <c r="JN286" s="4"/>
      <c r="JO286" s="4"/>
      <c r="JP286" s="4"/>
      <c r="JQ286" s="4"/>
      <c r="JR286" s="4"/>
      <c r="JS286" s="4"/>
      <c r="JT286" s="4"/>
      <c r="JU286" s="4"/>
      <c r="JV286" s="4"/>
      <c r="JW286" s="4"/>
      <c r="JX286" s="4"/>
      <c r="JY286" s="4"/>
      <c r="JZ286" s="4"/>
      <c r="KA286" s="4"/>
      <c r="KB286" s="4"/>
      <c r="KC286" s="4"/>
      <c r="KD286" s="4"/>
      <c r="KE286" s="4"/>
      <c r="KF286" s="4"/>
      <c r="KG286" s="4"/>
      <c r="KH286" s="4"/>
      <c r="KI286" s="4"/>
      <c r="KJ286" s="4"/>
      <c r="KK286" s="4"/>
      <c r="KL286" s="4"/>
      <c r="KM286" s="4"/>
      <c r="KN286" s="4"/>
      <c r="KO286" s="4"/>
      <c r="KP286" s="4"/>
      <c r="KQ286" s="4"/>
      <c r="KR286" s="4"/>
      <c r="KS286" s="4"/>
      <c r="KT286" s="4"/>
      <c r="KU286" s="4"/>
      <c r="KV286" s="4"/>
      <c r="KW286" s="4"/>
      <c r="KX286" s="4"/>
      <c r="KY286" s="4"/>
      <c r="KZ286" s="4"/>
      <c r="LA286" s="4"/>
      <c r="LB286" s="4"/>
      <c r="LC286" s="4"/>
      <c r="LD286" s="4"/>
      <c r="LE286" s="4"/>
      <c r="LF286" s="4"/>
      <c r="LG286" s="4"/>
      <c r="LH286" s="4"/>
      <c r="LI286" s="4"/>
      <c r="LJ286" s="4"/>
      <c r="LK286" s="4"/>
      <c r="LL286" s="4"/>
      <c r="LM286" s="4"/>
      <c r="LN286" s="4"/>
      <c r="LO286" s="4"/>
      <c r="LP286" s="4"/>
      <c r="LQ286" s="4"/>
      <c r="LR286" s="4"/>
      <c r="LS286" s="4"/>
      <c r="LT286" s="4"/>
      <c r="LU286" s="4"/>
      <c r="LV286" s="4"/>
      <c r="LW286" s="4"/>
      <c r="LX286" s="4"/>
      <c r="LY286" s="4"/>
      <c r="LZ286" s="4"/>
      <c r="MA286" s="4"/>
      <c r="MB286" s="4"/>
      <c r="MC286" s="4"/>
      <c r="MD286" s="4"/>
      <c r="ME286" s="4"/>
      <c r="MF286" s="4"/>
      <c r="MG286" s="4"/>
      <c r="MH286" s="4"/>
      <c r="MI286" s="4"/>
      <c r="MJ286" s="4"/>
      <c r="MK286" s="4"/>
      <c r="ML286" s="4"/>
      <c r="MM286" s="4"/>
      <c r="MN286" s="4"/>
      <c r="MO286" s="4"/>
      <c r="MP286" s="4"/>
      <c r="MQ286" s="4"/>
      <c r="MR286" s="4"/>
      <c r="MS286" s="4"/>
      <c r="MT286" s="4"/>
      <c r="MU286" s="4"/>
      <c r="MV286" s="4"/>
      <c r="MW286" s="4"/>
      <c r="MX286" s="4"/>
      <c r="MY286" s="4"/>
      <c r="MZ286" s="4"/>
      <c r="NA286" s="4"/>
      <c r="NB286" s="4"/>
      <c r="NC286" s="4"/>
      <c r="ND286" s="4"/>
      <c r="NE286" s="4"/>
      <c r="NF286" s="4"/>
      <c r="NG286" s="4"/>
      <c r="NH286" s="4"/>
      <c r="NI286" s="4"/>
      <c r="NJ286" s="4"/>
      <c r="NK286" s="4"/>
      <c r="NL286" s="4"/>
      <c r="NM286" s="4"/>
      <c r="NN286" s="4"/>
      <c r="NO286" s="4"/>
      <c r="NP286" s="4"/>
      <c r="NQ286" s="4"/>
      <c r="NR286" s="4"/>
      <c r="NS286" s="4"/>
      <c r="NT286" s="4"/>
      <c r="NU286" s="4"/>
      <c r="NV286" s="4"/>
      <c r="NW286" s="4"/>
      <c r="NX286" s="4"/>
      <c r="NY286" s="4"/>
      <c r="NZ286" s="4"/>
      <c r="OA286" s="4"/>
      <c r="OB286" s="4"/>
      <c r="OC286" s="4"/>
      <c r="OD286" s="4"/>
      <c r="OE286" s="4"/>
      <c r="OF286" s="4"/>
      <c r="OG286" s="4"/>
      <c r="OH286" s="4"/>
      <c r="OI286" s="4"/>
      <c r="OJ286" s="4"/>
      <c r="OK286" s="4"/>
      <c r="OL286" s="4"/>
      <c r="OM286" s="4"/>
      <c r="ON286" s="4"/>
      <c r="OO286" s="4"/>
      <c r="OP286" s="4"/>
      <c r="OQ286" s="4"/>
      <c r="OR286" s="4"/>
      <c r="OS286" s="4"/>
      <c r="OT286" s="4"/>
      <c r="OU286" s="4"/>
      <c r="OV286" s="4"/>
      <c r="OW286" s="4"/>
      <c r="OX286" s="4"/>
      <c r="OY286" s="4"/>
      <c r="OZ286" s="4"/>
      <c r="PA286" s="4"/>
      <c r="PB286" s="4"/>
      <c r="PC286" s="4"/>
      <c r="PD286" s="4"/>
      <c r="PE286" s="4"/>
      <c r="PF286" s="4"/>
      <c r="PG286" s="4"/>
      <c r="PH286" s="4"/>
      <c r="PI286" s="4"/>
      <c r="PJ286" s="4"/>
      <c r="PK286" s="4"/>
      <c r="PL286" s="4"/>
      <c r="PM286" s="4"/>
      <c r="PN286" s="4"/>
      <c r="PO286" s="4"/>
      <c r="PP286" s="4"/>
      <c r="PQ286" s="4"/>
      <c r="PR286" s="4"/>
      <c r="PS286" s="4"/>
      <c r="PT286" s="4"/>
      <c r="PU286" s="4"/>
      <c r="PV286" s="4"/>
      <c r="PW286" s="4"/>
      <c r="PX286" s="4"/>
      <c r="PY286" s="4"/>
      <c r="PZ286" s="4"/>
      <c r="QA286" s="4"/>
      <c r="QB286" s="4"/>
      <c r="QC286" s="4"/>
      <c r="QD286" s="4"/>
      <c r="QE286" s="4"/>
      <c r="QF286" s="4"/>
      <c r="QG286" s="4"/>
      <c r="QH286" s="4"/>
      <c r="QI286" s="4"/>
      <c r="QJ286" s="4"/>
      <c r="QK286" s="4"/>
      <c r="QL286" s="4"/>
      <c r="QM286" s="4"/>
      <c r="QN286" s="4"/>
      <c r="QO286" s="4"/>
      <c r="QP286" s="4"/>
      <c r="QQ286" s="4"/>
      <c r="QR286" s="4"/>
      <c r="QS286" s="4"/>
      <c r="QT286" s="4"/>
      <c r="QU286" s="4"/>
      <c r="QV286" s="4"/>
      <c r="QW286" s="4"/>
      <c r="QX286" s="4"/>
      <c r="QY286" s="4"/>
      <c r="QZ286" s="4"/>
      <c r="RA286" s="4"/>
      <c r="RB286" s="4"/>
      <c r="RC286" s="4"/>
      <c r="RD286" s="4"/>
      <c r="RE286" s="4"/>
      <c r="RF286" s="4"/>
      <c r="RG286" s="4"/>
      <c r="RH286" s="4"/>
      <c r="RI286" s="4"/>
      <c r="RJ286" s="4"/>
      <c r="RK286" s="4"/>
      <c r="RL286" s="4"/>
      <c r="RM286" s="4"/>
      <c r="RN286" s="4"/>
      <c r="RO286" s="4"/>
      <c r="RP286" s="4"/>
      <c r="RQ286" s="4"/>
      <c r="RR286" s="4"/>
      <c r="RS286" s="4"/>
      <c r="RT286" s="4"/>
      <c r="RU286" s="4"/>
      <c r="RV286" s="4"/>
      <c r="RW286" s="4"/>
      <c r="RX286" s="4"/>
      <c r="RY286" s="4"/>
      <c r="RZ286" s="4"/>
      <c r="SA286" s="4"/>
      <c r="SB286" s="4"/>
      <c r="SC286" s="4"/>
      <c r="SD286" s="4"/>
      <c r="SE286" s="4"/>
      <c r="SF286" s="4"/>
      <c r="SG286" s="4"/>
      <c r="SH286" s="4"/>
      <c r="SI286" s="4"/>
      <c r="SJ286" s="4"/>
      <c r="SK286" s="4"/>
      <c r="SL286" s="4"/>
      <c r="SM286" s="4"/>
      <c r="SN286" s="4"/>
      <c r="SO286" s="4"/>
      <c r="SP286" s="4"/>
      <c r="SQ286" s="4"/>
      <c r="SR286" s="4"/>
      <c r="SS286" s="4"/>
      <c r="ST286" s="4"/>
      <c r="SU286" s="4"/>
      <c r="SV286" s="4"/>
      <c r="SW286" s="4"/>
      <c r="SX286" s="4"/>
      <c r="SY286" s="4"/>
      <c r="SZ286" s="4"/>
      <c r="TA286" s="4"/>
      <c r="TB286" s="4"/>
      <c r="TC286" s="4"/>
      <c r="TD286" s="4"/>
      <c r="TE286" s="4"/>
      <c r="TF286" s="4"/>
      <c r="TG286" s="4"/>
      <c r="TH286" s="4"/>
      <c r="TI286" s="4"/>
      <c r="TJ286" s="4"/>
      <c r="TK286" s="4"/>
      <c r="TL286" s="4"/>
      <c r="TM286" s="4"/>
      <c r="TN286" s="4"/>
      <c r="TO286" s="4"/>
      <c r="TP286" s="4"/>
      <c r="TQ286" s="4"/>
      <c r="TR286" s="4"/>
      <c r="TS286" s="4"/>
      <c r="TT286" s="4"/>
      <c r="TU286" s="4"/>
      <c r="TV286" s="4"/>
      <c r="TW286" s="4"/>
      <c r="TX286" s="4"/>
      <c r="TY286" s="4"/>
      <c r="TZ286" s="4"/>
      <c r="UA286" s="4"/>
      <c r="UB286" s="4"/>
      <c r="UC286" s="4"/>
      <c r="UD286" s="4"/>
      <c r="UE286" s="4"/>
      <c r="UF286" s="4"/>
      <c r="UG286" s="4"/>
      <c r="UH286" s="4"/>
      <c r="UI286" s="4"/>
      <c r="UJ286" s="4"/>
      <c r="UK286" s="4"/>
      <c r="UL286" s="4"/>
      <c r="UM286" s="4"/>
      <c r="UN286" s="4"/>
      <c r="UO286" s="4"/>
      <c r="UP286" s="4"/>
      <c r="UQ286" s="4"/>
      <c r="UR286" s="4"/>
      <c r="US286" s="4"/>
      <c r="UT286" s="4"/>
      <c r="UU286" s="4"/>
      <c r="UV286" s="4"/>
      <c r="UW286" s="4"/>
      <c r="UX286" s="4"/>
      <c r="UY286" s="4"/>
      <c r="UZ286" s="4"/>
      <c r="VA286" s="4"/>
      <c r="VB286" s="4"/>
      <c r="VC286" s="4"/>
      <c r="VD286" s="4"/>
      <c r="VE286" s="4"/>
      <c r="VF286" s="4"/>
      <c r="VG286" s="4"/>
      <c r="VH286" s="4"/>
      <c r="VI286" s="4"/>
      <c r="VJ286" s="4"/>
      <c r="VK286" s="4"/>
      <c r="VL286" s="4"/>
      <c r="VM286" s="4"/>
      <c r="VN286" s="4"/>
    </row>
    <row r="287" spans="14:586"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  <c r="IJ287" s="4"/>
      <c r="IK287" s="4"/>
      <c r="IL287" s="4"/>
      <c r="IM287" s="4"/>
      <c r="IN287" s="4"/>
      <c r="IO287" s="4"/>
      <c r="IP287" s="4"/>
      <c r="IQ287" s="4"/>
      <c r="IR287" s="4"/>
      <c r="IS287" s="4"/>
      <c r="IT287" s="4"/>
      <c r="IU287" s="4"/>
      <c r="IV287" s="4"/>
      <c r="IW287" s="4"/>
      <c r="IX287" s="4"/>
      <c r="IY287" s="4"/>
      <c r="IZ287" s="4"/>
      <c r="JA287" s="4"/>
      <c r="JB287" s="4"/>
      <c r="JC287" s="4"/>
      <c r="JD287" s="4"/>
      <c r="JE287" s="4"/>
      <c r="JF287" s="4"/>
      <c r="JG287" s="4"/>
      <c r="JH287" s="4"/>
      <c r="JI287" s="4"/>
      <c r="JJ287" s="4"/>
      <c r="JK287" s="4"/>
      <c r="JL287" s="4"/>
      <c r="JM287" s="4"/>
      <c r="JN287" s="4"/>
      <c r="JO287" s="4"/>
      <c r="JP287" s="4"/>
      <c r="JQ287" s="4"/>
      <c r="JR287" s="4"/>
      <c r="JS287" s="4"/>
      <c r="JT287" s="4"/>
      <c r="JU287" s="4"/>
      <c r="JV287" s="4"/>
      <c r="JW287" s="4"/>
      <c r="JX287" s="4"/>
      <c r="JY287" s="4"/>
      <c r="JZ287" s="4"/>
      <c r="KA287" s="4"/>
      <c r="KB287" s="4"/>
      <c r="KC287" s="4"/>
      <c r="KD287" s="4"/>
      <c r="KE287" s="4"/>
      <c r="KF287" s="4"/>
      <c r="KG287" s="4"/>
      <c r="KH287" s="4"/>
      <c r="KI287" s="4"/>
      <c r="KJ287" s="4"/>
      <c r="KK287" s="4"/>
      <c r="KL287" s="4"/>
      <c r="KM287" s="4"/>
      <c r="KN287" s="4"/>
      <c r="KO287" s="4"/>
      <c r="KP287" s="4"/>
      <c r="KQ287" s="4"/>
      <c r="KR287" s="4"/>
      <c r="KS287" s="4"/>
      <c r="KT287" s="4"/>
      <c r="KU287" s="4"/>
      <c r="KV287" s="4"/>
      <c r="KW287" s="4"/>
      <c r="KX287" s="4"/>
      <c r="KY287" s="4"/>
      <c r="KZ287" s="4"/>
      <c r="LA287" s="4"/>
      <c r="LB287" s="4"/>
      <c r="LC287" s="4"/>
      <c r="LD287" s="4"/>
      <c r="LE287" s="4"/>
      <c r="LF287" s="4"/>
      <c r="LG287" s="4"/>
      <c r="LH287" s="4"/>
      <c r="LI287" s="4"/>
      <c r="LJ287" s="4"/>
      <c r="LK287" s="4"/>
      <c r="LL287" s="4"/>
      <c r="LM287" s="4"/>
      <c r="LN287" s="4"/>
      <c r="LO287" s="4"/>
      <c r="LP287" s="4"/>
      <c r="LQ287" s="4"/>
      <c r="LR287" s="4"/>
      <c r="LS287" s="4"/>
      <c r="LT287" s="4"/>
      <c r="LU287" s="4"/>
      <c r="LV287" s="4"/>
      <c r="LW287" s="4"/>
      <c r="LX287" s="4"/>
      <c r="LY287" s="4"/>
      <c r="LZ287" s="4"/>
      <c r="MA287" s="4"/>
      <c r="MB287" s="4"/>
      <c r="MC287" s="4"/>
      <c r="MD287" s="4"/>
      <c r="ME287" s="4"/>
      <c r="MF287" s="4"/>
      <c r="MG287" s="4"/>
      <c r="MH287" s="4"/>
      <c r="MI287" s="4"/>
      <c r="MJ287" s="4"/>
      <c r="MK287" s="4"/>
      <c r="ML287" s="4"/>
      <c r="MM287" s="4"/>
      <c r="MN287" s="4"/>
      <c r="MO287" s="4"/>
      <c r="MP287" s="4"/>
      <c r="MQ287" s="4"/>
      <c r="MR287" s="4"/>
      <c r="MS287" s="4"/>
      <c r="MT287" s="4"/>
      <c r="MU287" s="4"/>
      <c r="MV287" s="4"/>
      <c r="MW287" s="4"/>
      <c r="MX287" s="4"/>
      <c r="MY287" s="4"/>
      <c r="MZ287" s="4"/>
      <c r="NA287" s="4"/>
      <c r="NB287" s="4"/>
      <c r="NC287" s="4"/>
      <c r="ND287" s="4"/>
      <c r="NE287" s="4"/>
      <c r="NF287" s="4"/>
      <c r="NG287" s="4"/>
      <c r="NH287" s="4"/>
      <c r="NI287" s="4"/>
      <c r="NJ287" s="4"/>
      <c r="NK287" s="4"/>
      <c r="NL287" s="4"/>
      <c r="NM287" s="4"/>
      <c r="NN287" s="4"/>
      <c r="NO287" s="4"/>
      <c r="NP287" s="4"/>
      <c r="NQ287" s="4"/>
      <c r="NR287" s="4"/>
      <c r="NS287" s="4"/>
      <c r="NT287" s="4"/>
      <c r="NU287" s="4"/>
      <c r="NV287" s="4"/>
      <c r="NW287" s="4"/>
      <c r="NX287" s="4"/>
      <c r="NY287" s="4"/>
      <c r="NZ287" s="4"/>
      <c r="OA287" s="4"/>
      <c r="OB287" s="4"/>
      <c r="OC287" s="4"/>
      <c r="OD287" s="4"/>
      <c r="OE287" s="4"/>
      <c r="OF287" s="4"/>
      <c r="OG287" s="4"/>
      <c r="OH287" s="4"/>
      <c r="OI287" s="4"/>
      <c r="OJ287" s="4"/>
      <c r="OK287" s="4"/>
      <c r="OL287" s="4"/>
      <c r="OM287" s="4"/>
      <c r="ON287" s="4"/>
      <c r="OO287" s="4"/>
      <c r="OP287" s="4"/>
      <c r="OQ287" s="4"/>
      <c r="OR287" s="4"/>
      <c r="OS287" s="4"/>
      <c r="OT287" s="4"/>
      <c r="OU287" s="4"/>
      <c r="OV287" s="4"/>
      <c r="OW287" s="4"/>
      <c r="OX287" s="4"/>
      <c r="OY287" s="4"/>
      <c r="OZ287" s="4"/>
      <c r="PA287" s="4"/>
      <c r="PB287" s="4"/>
      <c r="PC287" s="4"/>
      <c r="PD287" s="4"/>
      <c r="PE287" s="4"/>
      <c r="PF287" s="4"/>
      <c r="PG287" s="4"/>
      <c r="PH287" s="4"/>
      <c r="PI287" s="4"/>
      <c r="PJ287" s="4"/>
      <c r="PK287" s="4"/>
      <c r="PL287" s="4"/>
      <c r="PM287" s="4"/>
      <c r="PN287" s="4"/>
      <c r="PO287" s="4"/>
      <c r="PP287" s="4"/>
      <c r="PQ287" s="4"/>
      <c r="PR287" s="4"/>
      <c r="PS287" s="4"/>
      <c r="PT287" s="4"/>
      <c r="PU287" s="4"/>
      <c r="PV287" s="4"/>
      <c r="PW287" s="4"/>
      <c r="PX287" s="4"/>
      <c r="PY287" s="4"/>
      <c r="PZ287" s="4"/>
      <c r="QA287" s="4"/>
      <c r="QB287" s="4"/>
      <c r="QC287" s="4"/>
      <c r="QD287" s="4"/>
      <c r="QE287" s="4"/>
      <c r="QF287" s="4"/>
      <c r="QG287" s="4"/>
      <c r="QH287" s="4"/>
      <c r="QI287" s="4"/>
      <c r="QJ287" s="4"/>
      <c r="QK287" s="4"/>
      <c r="QL287" s="4"/>
      <c r="QM287" s="4"/>
      <c r="QN287" s="4"/>
      <c r="QO287" s="4"/>
      <c r="QP287" s="4"/>
      <c r="QQ287" s="4"/>
      <c r="QR287" s="4"/>
      <c r="QS287" s="4"/>
      <c r="QT287" s="4"/>
      <c r="QU287" s="4"/>
      <c r="QV287" s="4"/>
      <c r="QW287" s="4"/>
      <c r="QX287" s="4"/>
      <c r="QY287" s="4"/>
      <c r="QZ287" s="4"/>
      <c r="RA287" s="4"/>
      <c r="RB287" s="4"/>
      <c r="RC287" s="4"/>
      <c r="RD287" s="4"/>
      <c r="RE287" s="4"/>
      <c r="RF287" s="4"/>
      <c r="RG287" s="4"/>
      <c r="RH287" s="4"/>
      <c r="RI287" s="4"/>
      <c r="RJ287" s="4"/>
      <c r="RK287" s="4"/>
      <c r="RL287" s="4"/>
      <c r="RM287" s="4"/>
      <c r="RN287" s="4"/>
      <c r="RO287" s="4"/>
      <c r="RP287" s="4"/>
      <c r="RQ287" s="4"/>
      <c r="RR287" s="4"/>
      <c r="RS287" s="4"/>
      <c r="RT287" s="4"/>
      <c r="RU287" s="4"/>
      <c r="RV287" s="4"/>
      <c r="RW287" s="4"/>
      <c r="RX287" s="4"/>
      <c r="RY287" s="4"/>
      <c r="RZ287" s="4"/>
      <c r="SA287" s="4"/>
      <c r="SB287" s="4"/>
      <c r="SC287" s="4"/>
      <c r="SD287" s="4"/>
      <c r="SE287" s="4"/>
      <c r="SF287" s="4"/>
      <c r="SG287" s="4"/>
      <c r="SH287" s="4"/>
      <c r="SI287" s="4"/>
      <c r="SJ287" s="4"/>
      <c r="SK287" s="4"/>
      <c r="SL287" s="4"/>
      <c r="SM287" s="4"/>
      <c r="SN287" s="4"/>
      <c r="SO287" s="4"/>
      <c r="SP287" s="4"/>
      <c r="SQ287" s="4"/>
      <c r="SR287" s="4"/>
      <c r="SS287" s="4"/>
      <c r="ST287" s="4"/>
      <c r="SU287" s="4"/>
      <c r="SV287" s="4"/>
      <c r="SW287" s="4"/>
      <c r="SX287" s="4"/>
      <c r="SY287" s="4"/>
      <c r="SZ287" s="4"/>
      <c r="TA287" s="4"/>
      <c r="TB287" s="4"/>
      <c r="TC287" s="4"/>
      <c r="TD287" s="4"/>
      <c r="TE287" s="4"/>
      <c r="TF287" s="4"/>
      <c r="TG287" s="4"/>
      <c r="TH287" s="4"/>
      <c r="TI287" s="4"/>
      <c r="TJ287" s="4"/>
      <c r="TK287" s="4"/>
      <c r="TL287" s="4"/>
      <c r="TM287" s="4"/>
      <c r="TN287" s="4"/>
      <c r="TO287" s="4"/>
      <c r="TP287" s="4"/>
      <c r="TQ287" s="4"/>
      <c r="TR287" s="4"/>
      <c r="TS287" s="4"/>
      <c r="TT287" s="4"/>
      <c r="TU287" s="4"/>
      <c r="TV287" s="4"/>
      <c r="TW287" s="4"/>
      <c r="TX287" s="4"/>
      <c r="TY287" s="4"/>
      <c r="TZ287" s="4"/>
      <c r="UA287" s="4"/>
      <c r="UB287" s="4"/>
      <c r="UC287" s="4"/>
      <c r="UD287" s="4"/>
      <c r="UE287" s="4"/>
      <c r="UF287" s="4"/>
      <c r="UG287" s="4"/>
      <c r="UH287" s="4"/>
      <c r="UI287" s="4"/>
      <c r="UJ287" s="4"/>
      <c r="UK287" s="4"/>
      <c r="UL287" s="4"/>
      <c r="UM287" s="4"/>
      <c r="UN287" s="4"/>
      <c r="UO287" s="4"/>
      <c r="UP287" s="4"/>
      <c r="UQ287" s="4"/>
      <c r="UR287" s="4"/>
      <c r="US287" s="4"/>
      <c r="UT287" s="4"/>
      <c r="UU287" s="4"/>
      <c r="UV287" s="4"/>
      <c r="UW287" s="4"/>
      <c r="UX287" s="4"/>
      <c r="UY287" s="4"/>
      <c r="UZ287" s="4"/>
      <c r="VA287" s="4"/>
      <c r="VB287" s="4"/>
      <c r="VC287" s="4"/>
      <c r="VD287" s="4"/>
      <c r="VE287" s="4"/>
      <c r="VF287" s="4"/>
      <c r="VG287" s="4"/>
      <c r="VH287" s="4"/>
      <c r="VI287" s="4"/>
      <c r="VJ287" s="4"/>
      <c r="VK287" s="4"/>
      <c r="VL287" s="4"/>
      <c r="VM287" s="4"/>
      <c r="VN287" s="4"/>
    </row>
    <row r="288" spans="14:586"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  <c r="IK288" s="4"/>
      <c r="IL288" s="4"/>
      <c r="IM288" s="4"/>
      <c r="IN288" s="4"/>
      <c r="IO288" s="4"/>
      <c r="IP288" s="4"/>
      <c r="IQ288" s="4"/>
      <c r="IR288" s="4"/>
      <c r="IS288" s="4"/>
      <c r="IT288" s="4"/>
      <c r="IU288" s="4"/>
      <c r="IV288" s="4"/>
      <c r="IW288" s="4"/>
      <c r="IX288" s="4"/>
      <c r="IY288" s="4"/>
      <c r="IZ288" s="4"/>
      <c r="JA288" s="4"/>
      <c r="JB288" s="4"/>
      <c r="JC288" s="4"/>
      <c r="JD288" s="4"/>
      <c r="JE288" s="4"/>
      <c r="JF288" s="4"/>
      <c r="JG288" s="4"/>
      <c r="JH288" s="4"/>
      <c r="JI288" s="4"/>
      <c r="JJ288" s="4"/>
      <c r="JK288" s="4"/>
      <c r="JL288" s="4"/>
      <c r="JM288" s="4"/>
      <c r="JN288" s="4"/>
      <c r="JO288" s="4"/>
      <c r="JP288" s="4"/>
      <c r="JQ288" s="4"/>
      <c r="JR288" s="4"/>
      <c r="JS288" s="4"/>
      <c r="JT288" s="4"/>
      <c r="JU288" s="4"/>
      <c r="JV288" s="4"/>
      <c r="JW288" s="4"/>
      <c r="JX288" s="4"/>
      <c r="JY288" s="4"/>
      <c r="JZ288" s="4"/>
      <c r="KA288" s="4"/>
      <c r="KB288" s="4"/>
      <c r="KC288" s="4"/>
      <c r="KD288" s="4"/>
      <c r="KE288" s="4"/>
      <c r="KF288" s="4"/>
      <c r="KG288" s="4"/>
      <c r="KH288" s="4"/>
      <c r="KI288" s="4"/>
      <c r="KJ288" s="4"/>
      <c r="KK288" s="4"/>
      <c r="KL288" s="4"/>
      <c r="KM288" s="4"/>
      <c r="KN288" s="4"/>
      <c r="KO288" s="4"/>
      <c r="KP288" s="4"/>
      <c r="KQ288" s="4"/>
      <c r="KR288" s="4"/>
      <c r="KS288" s="4"/>
      <c r="KT288" s="4"/>
      <c r="KU288" s="4"/>
      <c r="KV288" s="4"/>
      <c r="KW288" s="4"/>
      <c r="KX288" s="4"/>
      <c r="KY288" s="4"/>
      <c r="KZ288" s="4"/>
      <c r="LA288" s="4"/>
      <c r="LB288" s="4"/>
      <c r="LC288" s="4"/>
      <c r="LD288" s="4"/>
      <c r="LE288" s="4"/>
      <c r="LF288" s="4"/>
      <c r="LG288" s="4"/>
      <c r="LH288" s="4"/>
      <c r="LI288" s="4"/>
      <c r="LJ288" s="4"/>
      <c r="LK288" s="4"/>
      <c r="LL288" s="4"/>
      <c r="LM288" s="4"/>
      <c r="LN288" s="4"/>
      <c r="LO288" s="4"/>
      <c r="LP288" s="4"/>
      <c r="LQ288" s="4"/>
      <c r="LR288" s="4"/>
      <c r="LS288" s="4"/>
      <c r="LT288" s="4"/>
      <c r="LU288" s="4"/>
      <c r="LV288" s="4"/>
      <c r="LW288" s="4"/>
      <c r="LX288" s="4"/>
      <c r="LY288" s="4"/>
      <c r="LZ288" s="4"/>
      <c r="MA288" s="4"/>
      <c r="MB288" s="4"/>
      <c r="MC288" s="4"/>
      <c r="MD288" s="4"/>
      <c r="ME288" s="4"/>
      <c r="MF288" s="4"/>
      <c r="MG288" s="4"/>
      <c r="MH288" s="4"/>
      <c r="MI288" s="4"/>
      <c r="MJ288" s="4"/>
      <c r="MK288" s="4"/>
      <c r="ML288" s="4"/>
      <c r="MM288" s="4"/>
      <c r="MN288" s="4"/>
      <c r="MO288" s="4"/>
      <c r="MP288" s="4"/>
      <c r="MQ288" s="4"/>
      <c r="MR288" s="4"/>
      <c r="MS288" s="4"/>
      <c r="MT288" s="4"/>
      <c r="MU288" s="4"/>
      <c r="MV288" s="4"/>
      <c r="MW288" s="4"/>
      <c r="MX288" s="4"/>
      <c r="MY288" s="4"/>
      <c r="MZ288" s="4"/>
      <c r="NA288" s="4"/>
      <c r="NB288" s="4"/>
      <c r="NC288" s="4"/>
      <c r="ND288" s="4"/>
      <c r="NE288" s="4"/>
      <c r="NF288" s="4"/>
      <c r="NG288" s="4"/>
      <c r="NH288" s="4"/>
      <c r="NI288" s="4"/>
      <c r="NJ288" s="4"/>
      <c r="NK288" s="4"/>
      <c r="NL288" s="4"/>
      <c r="NM288" s="4"/>
      <c r="NN288" s="4"/>
      <c r="NO288" s="4"/>
      <c r="NP288" s="4"/>
      <c r="NQ288" s="4"/>
      <c r="NR288" s="4"/>
      <c r="NS288" s="4"/>
      <c r="NT288" s="4"/>
      <c r="NU288" s="4"/>
      <c r="NV288" s="4"/>
      <c r="NW288" s="4"/>
      <c r="NX288" s="4"/>
      <c r="NY288" s="4"/>
      <c r="NZ288" s="4"/>
      <c r="OA288" s="4"/>
      <c r="OB288" s="4"/>
      <c r="OC288" s="4"/>
      <c r="OD288" s="4"/>
      <c r="OE288" s="4"/>
      <c r="OF288" s="4"/>
      <c r="OG288" s="4"/>
      <c r="OH288" s="4"/>
      <c r="OI288" s="4"/>
      <c r="OJ288" s="4"/>
      <c r="OK288" s="4"/>
      <c r="OL288" s="4"/>
      <c r="OM288" s="4"/>
      <c r="ON288" s="4"/>
      <c r="OO288" s="4"/>
      <c r="OP288" s="4"/>
      <c r="OQ288" s="4"/>
      <c r="OR288" s="4"/>
      <c r="OS288" s="4"/>
      <c r="OT288" s="4"/>
      <c r="OU288" s="4"/>
      <c r="OV288" s="4"/>
      <c r="OW288" s="4"/>
      <c r="OX288" s="4"/>
      <c r="OY288" s="4"/>
      <c r="OZ288" s="4"/>
      <c r="PA288" s="4"/>
      <c r="PB288" s="4"/>
      <c r="PC288" s="4"/>
      <c r="PD288" s="4"/>
      <c r="PE288" s="4"/>
      <c r="PF288" s="4"/>
      <c r="PG288" s="4"/>
      <c r="PH288" s="4"/>
      <c r="PI288" s="4"/>
      <c r="PJ288" s="4"/>
      <c r="PK288" s="4"/>
      <c r="PL288" s="4"/>
      <c r="PM288" s="4"/>
      <c r="PN288" s="4"/>
      <c r="PO288" s="4"/>
      <c r="PP288" s="4"/>
      <c r="PQ288" s="4"/>
      <c r="PR288" s="4"/>
      <c r="PS288" s="4"/>
      <c r="PT288" s="4"/>
      <c r="PU288" s="4"/>
      <c r="PV288" s="4"/>
      <c r="PW288" s="4"/>
      <c r="PX288" s="4"/>
      <c r="PY288" s="4"/>
      <c r="PZ288" s="4"/>
      <c r="QA288" s="4"/>
      <c r="QB288" s="4"/>
      <c r="QC288" s="4"/>
      <c r="QD288" s="4"/>
      <c r="QE288" s="4"/>
      <c r="QF288" s="4"/>
      <c r="QG288" s="4"/>
      <c r="QH288" s="4"/>
      <c r="QI288" s="4"/>
      <c r="QJ288" s="4"/>
      <c r="QK288" s="4"/>
      <c r="QL288" s="4"/>
      <c r="QM288" s="4"/>
      <c r="QN288" s="4"/>
      <c r="QO288" s="4"/>
      <c r="QP288" s="4"/>
      <c r="QQ288" s="4"/>
      <c r="QR288" s="4"/>
      <c r="QS288" s="4"/>
      <c r="QT288" s="4"/>
      <c r="QU288" s="4"/>
      <c r="QV288" s="4"/>
      <c r="QW288" s="4"/>
      <c r="QX288" s="4"/>
      <c r="QY288" s="4"/>
      <c r="QZ288" s="4"/>
      <c r="RA288" s="4"/>
      <c r="RB288" s="4"/>
      <c r="RC288" s="4"/>
      <c r="RD288" s="4"/>
      <c r="RE288" s="4"/>
      <c r="RF288" s="4"/>
      <c r="RG288" s="4"/>
      <c r="RH288" s="4"/>
      <c r="RI288" s="4"/>
      <c r="RJ288" s="4"/>
      <c r="RK288" s="4"/>
      <c r="RL288" s="4"/>
      <c r="RM288" s="4"/>
      <c r="RN288" s="4"/>
      <c r="RO288" s="4"/>
      <c r="RP288" s="4"/>
      <c r="RQ288" s="4"/>
      <c r="RR288" s="4"/>
      <c r="RS288" s="4"/>
      <c r="RT288" s="4"/>
      <c r="RU288" s="4"/>
      <c r="RV288" s="4"/>
      <c r="RW288" s="4"/>
      <c r="RX288" s="4"/>
      <c r="RY288" s="4"/>
      <c r="RZ288" s="4"/>
      <c r="SA288" s="4"/>
      <c r="SB288" s="4"/>
      <c r="SC288" s="4"/>
      <c r="SD288" s="4"/>
      <c r="SE288" s="4"/>
      <c r="SF288" s="4"/>
      <c r="SG288" s="4"/>
      <c r="SH288" s="4"/>
      <c r="SI288" s="4"/>
      <c r="SJ288" s="4"/>
      <c r="SK288" s="4"/>
      <c r="SL288" s="4"/>
      <c r="SM288" s="4"/>
      <c r="SN288" s="4"/>
      <c r="SO288" s="4"/>
      <c r="SP288" s="4"/>
      <c r="SQ288" s="4"/>
      <c r="SR288" s="4"/>
      <c r="SS288" s="4"/>
      <c r="ST288" s="4"/>
      <c r="SU288" s="4"/>
      <c r="SV288" s="4"/>
      <c r="SW288" s="4"/>
      <c r="SX288" s="4"/>
      <c r="SY288" s="4"/>
      <c r="SZ288" s="4"/>
      <c r="TA288" s="4"/>
      <c r="TB288" s="4"/>
      <c r="TC288" s="4"/>
      <c r="TD288" s="4"/>
      <c r="TE288" s="4"/>
      <c r="TF288" s="4"/>
      <c r="TG288" s="4"/>
      <c r="TH288" s="4"/>
      <c r="TI288" s="4"/>
      <c r="TJ288" s="4"/>
      <c r="TK288" s="4"/>
      <c r="TL288" s="4"/>
      <c r="TM288" s="4"/>
      <c r="TN288" s="4"/>
      <c r="TO288" s="4"/>
      <c r="TP288" s="4"/>
      <c r="TQ288" s="4"/>
      <c r="TR288" s="4"/>
      <c r="TS288" s="4"/>
      <c r="TT288" s="4"/>
      <c r="TU288" s="4"/>
      <c r="TV288" s="4"/>
      <c r="TW288" s="4"/>
      <c r="TX288" s="4"/>
      <c r="TY288" s="4"/>
      <c r="TZ288" s="4"/>
      <c r="UA288" s="4"/>
      <c r="UB288" s="4"/>
      <c r="UC288" s="4"/>
      <c r="UD288" s="4"/>
      <c r="UE288" s="4"/>
      <c r="UF288" s="4"/>
      <c r="UG288" s="4"/>
      <c r="UH288" s="4"/>
      <c r="UI288" s="4"/>
      <c r="UJ288" s="4"/>
      <c r="UK288" s="4"/>
      <c r="UL288" s="4"/>
      <c r="UM288" s="4"/>
      <c r="UN288" s="4"/>
      <c r="UO288" s="4"/>
      <c r="UP288" s="4"/>
      <c r="UQ288" s="4"/>
      <c r="UR288" s="4"/>
      <c r="US288" s="4"/>
      <c r="UT288" s="4"/>
      <c r="UU288" s="4"/>
      <c r="UV288" s="4"/>
      <c r="UW288" s="4"/>
      <c r="UX288" s="4"/>
      <c r="UY288" s="4"/>
      <c r="UZ288" s="4"/>
      <c r="VA288" s="4"/>
      <c r="VB288" s="4"/>
      <c r="VC288" s="4"/>
      <c r="VD288" s="4"/>
      <c r="VE288" s="4"/>
      <c r="VF288" s="4"/>
      <c r="VG288" s="4"/>
      <c r="VH288" s="4"/>
      <c r="VI288" s="4"/>
      <c r="VJ288" s="4"/>
      <c r="VK288" s="4"/>
      <c r="VL288" s="4"/>
      <c r="VM288" s="4"/>
      <c r="VN288" s="4"/>
    </row>
    <row r="289" spans="14:586"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  <c r="IE289" s="4"/>
      <c r="IF289" s="4"/>
      <c r="IG289" s="4"/>
      <c r="IH289" s="4"/>
      <c r="II289" s="4"/>
      <c r="IJ289" s="4"/>
      <c r="IK289" s="4"/>
      <c r="IL289" s="4"/>
      <c r="IM289" s="4"/>
      <c r="IN289" s="4"/>
      <c r="IO289" s="4"/>
      <c r="IP289" s="4"/>
      <c r="IQ289" s="4"/>
      <c r="IR289" s="4"/>
      <c r="IS289" s="4"/>
      <c r="IT289" s="4"/>
      <c r="IU289" s="4"/>
      <c r="IV289" s="4"/>
      <c r="IW289" s="4"/>
      <c r="IX289" s="4"/>
      <c r="IY289" s="4"/>
      <c r="IZ289" s="4"/>
      <c r="JA289" s="4"/>
      <c r="JB289" s="4"/>
      <c r="JC289" s="4"/>
      <c r="JD289" s="4"/>
      <c r="JE289" s="4"/>
      <c r="JF289" s="4"/>
      <c r="JG289" s="4"/>
      <c r="JH289" s="4"/>
      <c r="JI289" s="4"/>
      <c r="JJ289" s="4"/>
      <c r="JK289" s="4"/>
      <c r="JL289" s="4"/>
      <c r="JM289" s="4"/>
      <c r="JN289" s="4"/>
      <c r="JO289" s="4"/>
      <c r="JP289" s="4"/>
      <c r="JQ289" s="4"/>
      <c r="JR289" s="4"/>
      <c r="JS289" s="4"/>
      <c r="JT289" s="4"/>
      <c r="JU289" s="4"/>
      <c r="JV289" s="4"/>
      <c r="JW289" s="4"/>
      <c r="JX289" s="4"/>
      <c r="JY289" s="4"/>
      <c r="JZ289" s="4"/>
      <c r="KA289" s="4"/>
      <c r="KB289" s="4"/>
      <c r="KC289" s="4"/>
      <c r="KD289" s="4"/>
      <c r="KE289" s="4"/>
      <c r="KF289" s="4"/>
      <c r="KG289" s="4"/>
      <c r="KH289" s="4"/>
      <c r="KI289" s="4"/>
      <c r="KJ289" s="4"/>
      <c r="KK289" s="4"/>
      <c r="KL289" s="4"/>
      <c r="KM289" s="4"/>
      <c r="KN289" s="4"/>
      <c r="KO289" s="4"/>
      <c r="KP289" s="4"/>
      <c r="KQ289" s="4"/>
      <c r="KR289" s="4"/>
      <c r="KS289" s="4"/>
      <c r="KT289" s="4"/>
      <c r="KU289" s="4"/>
      <c r="KV289" s="4"/>
      <c r="KW289" s="4"/>
      <c r="KX289" s="4"/>
      <c r="KY289" s="4"/>
      <c r="KZ289" s="4"/>
      <c r="LA289" s="4"/>
      <c r="LB289" s="4"/>
      <c r="LC289" s="4"/>
      <c r="LD289" s="4"/>
      <c r="LE289" s="4"/>
      <c r="LF289" s="4"/>
      <c r="LG289" s="4"/>
      <c r="LH289" s="4"/>
      <c r="LI289" s="4"/>
      <c r="LJ289" s="4"/>
      <c r="LK289" s="4"/>
      <c r="LL289" s="4"/>
      <c r="LM289" s="4"/>
      <c r="LN289" s="4"/>
      <c r="LO289" s="4"/>
      <c r="LP289" s="4"/>
      <c r="LQ289" s="4"/>
      <c r="LR289" s="4"/>
      <c r="LS289" s="4"/>
      <c r="LT289" s="4"/>
      <c r="LU289" s="4"/>
      <c r="LV289" s="4"/>
      <c r="LW289" s="4"/>
      <c r="LX289" s="4"/>
      <c r="LY289" s="4"/>
      <c r="LZ289" s="4"/>
      <c r="MA289" s="4"/>
      <c r="MB289" s="4"/>
      <c r="MC289" s="4"/>
      <c r="MD289" s="4"/>
      <c r="ME289" s="4"/>
      <c r="MF289" s="4"/>
      <c r="MG289" s="4"/>
      <c r="MH289" s="4"/>
      <c r="MI289" s="4"/>
      <c r="MJ289" s="4"/>
      <c r="MK289" s="4"/>
      <c r="ML289" s="4"/>
      <c r="MM289" s="4"/>
      <c r="MN289" s="4"/>
      <c r="MO289" s="4"/>
      <c r="MP289" s="4"/>
      <c r="MQ289" s="4"/>
      <c r="MR289" s="4"/>
      <c r="MS289" s="4"/>
      <c r="MT289" s="4"/>
      <c r="MU289" s="4"/>
      <c r="MV289" s="4"/>
      <c r="MW289" s="4"/>
      <c r="MX289" s="4"/>
      <c r="MY289" s="4"/>
      <c r="MZ289" s="4"/>
      <c r="NA289" s="4"/>
      <c r="NB289" s="4"/>
      <c r="NC289" s="4"/>
      <c r="ND289" s="4"/>
      <c r="NE289" s="4"/>
      <c r="NF289" s="4"/>
      <c r="NG289" s="4"/>
      <c r="NH289" s="4"/>
      <c r="NI289" s="4"/>
      <c r="NJ289" s="4"/>
      <c r="NK289" s="4"/>
      <c r="NL289" s="4"/>
      <c r="NM289" s="4"/>
      <c r="NN289" s="4"/>
      <c r="NO289" s="4"/>
      <c r="NP289" s="4"/>
      <c r="NQ289" s="4"/>
      <c r="NR289" s="4"/>
      <c r="NS289" s="4"/>
      <c r="NT289" s="4"/>
      <c r="NU289" s="4"/>
      <c r="NV289" s="4"/>
      <c r="NW289" s="4"/>
      <c r="NX289" s="4"/>
      <c r="NY289" s="4"/>
      <c r="NZ289" s="4"/>
      <c r="OA289" s="4"/>
      <c r="OB289" s="4"/>
      <c r="OC289" s="4"/>
      <c r="OD289" s="4"/>
      <c r="OE289" s="4"/>
      <c r="OF289" s="4"/>
      <c r="OG289" s="4"/>
      <c r="OH289" s="4"/>
      <c r="OI289" s="4"/>
      <c r="OJ289" s="4"/>
      <c r="OK289" s="4"/>
      <c r="OL289" s="4"/>
      <c r="OM289" s="4"/>
      <c r="ON289" s="4"/>
      <c r="OO289" s="4"/>
      <c r="OP289" s="4"/>
      <c r="OQ289" s="4"/>
      <c r="OR289" s="4"/>
      <c r="OS289" s="4"/>
      <c r="OT289" s="4"/>
      <c r="OU289" s="4"/>
      <c r="OV289" s="4"/>
      <c r="OW289" s="4"/>
      <c r="OX289" s="4"/>
      <c r="OY289" s="4"/>
      <c r="OZ289" s="4"/>
      <c r="PA289" s="4"/>
      <c r="PB289" s="4"/>
      <c r="PC289" s="4"/>
      <c r="PD289" s="4"/>
      <c r="PE289" s="4"/>
      <c r="PF289" s="4"/>
      <c r="PG289" s="4"/>
      <c r="PH289" s="4"/>
      <c r="PI289" s="4"/>
      <c r="PJ289" s="4"/>
      <c r="PK289" s="4"/>
      <c r="PL289" s="4"/>
      <c r="PM289" s="4"/>
      <c r="PN289" s="4"/>
      <c r="PO289" s="4"/>
      <c r="PP289" s="4"/>
      <c r="PQ289" s="4"/>
      <c r="PR289" s="4"/>
      <c r="PS289" s="4"/>
      <c r="PT289" s="4"/>
      <c r="PU289" s="4"/>
      <c r="PV289" s="4"/>
      <c r="PW289" s="4"/>
      <c r="PX289" s="4"/>
      <c r="PY289" s="4"/>
      <c r="PZ289" s="4"/>
      <c r="QA289" s="4"/>
      <c r="QB289" s="4"/>
      <c r="QC289" s="4"/>
      <c r="QD289" s="4"/>
      <c r="QE289" s="4"/>
      <c r="QF289" s="4"/>
      <c r="QG289" s="4"/>
      <c r="QH289" s="4"/>
      <c r="QI289" s="4"/>
      <c r="QJ289" s="4"/>
      <c r="QK289" s="4"/>
      <c r="QL289" s="4"/>
      <c r="QM289" s="4"/>
      <c r="QN289" s="4"/>
      <c r="QO289" s="4"/>
      <c r="QP289" s="4"/>
      <c r="QQ289" s="4"/>
      <c r="QR289" s="4"/>
      <c r="QS289" s="4"/>
      <c r="QT289" s="4"/>
      <c r="QU289" s="4"/>
      <c r="QV289" s="4"/>
      <c r="QW289" s="4"/>
      <c r="QX289" s="4"/>
      <c r="QY289" s="4"/>
      <c r="QZ289" s="4"/>
      <c r="RA289" s="4"/>
      <c r="RB289" s="4"/>
      <c r="RC289" s="4"/>
      <c r="RD289" s="4"/>
      <c r="RE289" s="4"/>
      <c r="RF289" s="4"/>
      <c r="RG289" s="4"/>
      <c r="RH289" s="4"/>
      <c r="RI289" s="4"/>
      <c r="RJ289" s="4"/>
      <c r="RK289" s="4"/>
      <c r="RL289" s="4"/>
      <c r="RM289" s="4"/>
      <c r="RN289" s="4"/>
      <c r="RO289" s="4"/>
      <c r="RP289" s="4"/>
      <c r="RQ289" s="4"/>
      <c r="RR289" s="4"/>
      <c r="RS289" s="4"/>
      <c r="RT289" s="4"/>
      <c r="RU289" s="4"/>
      <c r="RV289" s="4"/>
      <c r="RW289" s="4"/>
      <c r="RX289" s="4"/>
      <c r="RY289" s="4"/>
      <c r="RZ289" s="4"/>
      <c r="SA289" s="4"/>
      <c r="SB289" s="4"/>
      <c r="SC289" s="4"/>
      <c r="SD289" s="4"/>
      <c r="SE289" s="4"/>
      <c r="SF289" s="4"/>
      <c r="SG289" s="4"/>
      <c r="SH289" s="4"/>
      <c r="SI289" s="4"/>
      <c r="SJ289" s="4"/>
      <c r="SK289" s="4"/>
      <c r="SL289" s="4"/>
      <c r="SM289" s="4"/>
      <c r="SN289" s="4"/>
      <c r="SO289" s="4"/>
      <c r="SP289" s="4"/>
      <c r="SQ289" s="4"/>
      <c r="SR289" s="4"/>
      <c r="SS289" s="4"/>
      <c r="ST289" s="4"/>
      <c r="SU289" s="4"/>
      <c r="SV289" s="4"/>
      <c r="SW289" s="4"/>
      <c r="SX289" s="4"/>
      <c r="SY289" s="4"/>
      <c r="SZ289" s="4"/>
      <c r="TA289" s="4"/>
      <c r="TB289" s="4"/>
      <c r="TC289" s="4"/>
      <c r="TD289" s="4"/>
      <c r="TE289" s="4"/>
      <c r="TF289" s="4"/>
      <c r="TG289" s="4"/>
      <c r="TH289" s="4"/>
      <c r="TI289" s="4"/>
      <c r="TJ289" s="4"/>
      <c r="TK289" s="4"/>
      <c r="TL289" s="4"/>
      <c r="TM289" s="4"/>
      <c r="TN289" s="4"/>
      <c r="TO289" s="4"/>
      <c r="TP289" s="4"/>
      <c r="TQ289" s="4"/>
      <c r="TR289" s="4"/>
      <c r="TS289" s="4"/>
      <c r="TT289" s="4"/>
      <c r="TU289" s="4"/>
      <c r="TV289" s="4"/>
      <c r="TW289" s="4"/>
      <c r="TX289" s="4"/>
      <c r="TY289" s="4"/>
      <c r="TZ289" s="4"/>
      <c r="UA289" s="4"/>
      <c r="UB289" s="4"/>
      <c r="UC289" s="4"/>
      <c r="UD289" s="4"/>
      <c r="UE289" s="4"/>
      <c r="UF289" s="4"/>
      <c r="UG289" s="4"/>
      <c r="UH289" s="4"/>
      <c r="UI289" s="4"/>
      <c r="UJ289" s="4"/>
      <c r="UK289" s="4"/>
      <c r="UL289" s="4"/>
      <c r="UM289" s="4"/>
      <c r="UN289" s="4"/>
      <c r="UO289" s="4"/>
      <c r="UP289" s="4"/>
      <c r="UQ289" s="4"/>
      <c r="UR289" s="4"/>
      <c r="US289" s="4"/>
      <c r="UT289" s="4"/>
      <c r="UU289" s="4"/>
      <c r="UV289" s="4"/>
      <c r="UW289" s="4"/>
      <c r="UX289" s="4"/>
      <c r="UY289" s="4"/>
      <c r="UZ289" s="4"/>
      <c r="VA289" s="4"/>
      <c r="VB289" s="4"/>
      <c r="VC289" s="4"/>
      <c r="VD289" s="4"/>
      <c r="VE289" s="4"/>
      <c r="VF289" s="4"/>
      <c r="VG289" s="4"/>
      <c r="VH289" s="4"/>
      <c r="VI289" s="4"/>
      <c r="VJ289" s="4"/>
      <c r="VK289" s="4"/>
      <c r="VL289" s="4"/>
      <c r="VM289" s="4"/>
      <c r="VN289" s="4"/>
    </row>
    <row r="290" spans="14:586"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  <c r="II290" s="4"/>
      <c r="IJ290" s="4"/>
      <c r="IK290" s="4"/>
      <c r="IL290" s="4"/>
      <c r="IM290" s="4"/>
      <c r="IN290" s="4"/>
      <c r="IO290" s="4"/>
      <c r="IP290" s="4"/>
      <c r="IQ290" s="4"/>
      <c r="IR290" s="4"/>
      <c r="IS290" s="4"/>
      <c r="IT290" s="4"/>
      <c r="IU290" s="4"/>
      <c r="IV290" s="4"/>
      <c r="IW290" s="4"/>
      <c r="IX290" s="4"/>
      <c r="IY290" s="4"/>
      <c r="IZ290" s="4"/>
      <c r="JA290" s="4"/>
      <c r="JB290" s="4"/>
      <c r="JC290" s="4"/>
      <c r="JD290" s="4"/>
      <c r="JE290" s="4"/>
      <c r="JF290" s="4"/>
      <c r="JG290" s="4"/>
      <c r="JH290" s="4"/>
      <c r="JI290" s="4"/>
      <c r="JJ290" s="4"/>
      <c r="JK290" s="4"/>
      <c r="JL290" s="4"/>
      <c r="JM290" s="4"/>
      <c r="JN290" s="4"/>
      <c r="JO290" s="4"/>
      <c r="JP290" s="4"/>
      <c r="JQ290" s="4"/>
      <c r="JR290" s="4"/>
      <c r="JS290" s="4"/>
      <c r="JT290" s="4"/>
      <c r="JU290" s="4"/>
      <c r="JV290" s="4"/>
      <c r="JW290" s="4"/>
      <c r="JX290" s="4"/>
      <c r="JY290" s="4"/>
      <c r="JZ290" s="4"/>
      <c r="KA290" s="4"/>
      <c r="KB290" s="4"/>
      <c r="KC290" s="4"/>
      <c r="KD290" s="4"/>
      <c r="KE290" s="4"/>
      <c r="KF290" s="4"/>
      <c r="KG290" s="4"/>
      <c r="KH290" s="4"/>
      <c r="KI290" s="4"/>
      <c r="KJ290" s="4"/>
      <c r="KK290" s="4"/>
      <c r="KL290" s="4"/>
      <c r="KM290" s="4"/>
      <c r="KN290" s="4"/>
      <c r="KO290" s="4"/>
      <c r="KP290" s="4"/>
      <c r="KQ290" s="4"/>
      <c r="KR290" s="4"/>
      <c r="KS290" s="4"/>
      <c r="KT290" s="4"/>
      <c r="KU290" s="4"/>
      <c r="KV290" s="4"/>
      <c r="KW290" s="4"/>
      <c r="KX290" s="4"/>
      <c r="KY290" s="4"/>
      <c r="KZ290" s="4"/>
      <c r="LA290" s="4"/>
      <c r="LB290" s="4"/>
      <c r="LC290" s="4"/>
      <c r="LD290" s="4"/>
      <c r="LE290" s="4"/>
      <c r="LF290" s="4"/>
      <c r="LG290" s="4"/>
      <c r="LH290" s="4"/>
      <c r="LI290" s="4"/>
      <c r="LJ290" s="4"/>
      <c r="LK290" s="4"/>
      <c r="LL290" s="4"/>
      <c r="LM290" s="4"/>
      <c r="LN290" s="4"/>
      <c r="LO290" s="4"/>
      <c r="LP290" s="4"/>
      <c r="LQ290" s="4"/>
      <c r="LR290" s="4"/>
      <c r="LS290" s="4"/>
      <c r="LT290" s="4"/>
      <c r="LU290" s="4"/>
      <c r="LV290" s="4"/>
      <c r="LW290" s="4"/>
      <c r="LX290" s="4"/>
      <c r="LY290" s="4"/>
      <c r="LZ290" s="4"/>
      <c r="MA290" s="4"/>
      <c r="MB290" s="4"/>
      <c r="MC290" s="4"/>
      <c r="MD290" s="4"/>
      <c r="ME290" s="4"/>
      <c r="MF290" s="4"/>
      <c r="MG290" s="4"/>
      <c r="MH290" s="4"/>
      <c r="MI290" s="4"/>
      <c r="MJ290" s="4"/>
      <c r="MK290" s="4"/>
      <c r="ML290" s="4"/>
      <c r="MM290" s="4"/>
      <c r="MN290" s="4"/>
      <c r="MO290" s="4"/>
      <c r="MP290" s="4"/>
      <c r="MQ290" s="4"/>
      <c r="MR290" s="4"/>
      <c r="MS290" s="4"/>
      <c r="MT290" s="4"/>
      <c r="MU290" s="4"/>
      <c r="MV290" s="4"/>
      <c r="MW290" s="4"/>
      <c r="MX290" s="4"/>
      <c r="MY290" s="4"/>
      <c r="MZ290" s="4"/>
      <c r="NA290" s="4"/>
      <c r="NB290" s="4"/>
      <c r="NC290" s="4"/>
      <c r="ND290" s="4"/>
      <c r="NE290" s="4"/>
      <c r="NF290" s="4"/>
      <c r="NG290" s="4"/>
      <c r="NH290" s="4"/>
      <c r="NI290" s="4"/>
      <c r="NJ290" s="4"/>
      <c r="NK290" s="4"/>
      <c r="NL290" s="4"/>
      <c r="NM290" s="4"/>
      <c r="NN290" s="4"/>
      <c r="NO290" s="4"/>
      <c r="NP290" s="4"/>
      <c r="NQ290" s="4"/>
      <c r="NR290" s="4"/>
      <c r="NS290" s="4"/>
      <c r="NT290" s="4"/>
      <c r="NU290" s="4"/>
      <c r="NV290" s="4"/>
      <c r="NW290" s="4"/>
      <c r="NX290" s="4"/>
      <c r="NY290" s="4"/>
      <c r="NZ290" s="4"/>
      <c r="OA290" s="4"/>
      <c r="OB290" s="4"/>
      <c r="OC290" s="4"/>
      <c r="OD290" s="4"/>
      <c r="OE290" s="4"/>
      <c r="OF290" s="4"/>
      <c r="OG290" s="4"/>
      <c r="OH290" s="4"/>
      <c r="OI290" s="4"/>
      <c r="OJ290" s="4"/>
      <c r="OK290" s="4"/>
      <c r="OL290" s="4"/>
      <c r="OM290" s="4"/>
      <c r="ON290" s="4"/>
      <c r="OO290" s="4"/>
      <c r="OP290" s="4"/>
      <c r="OQ290" s="4"/>
      <c r="OR290" s="4"/>
      <c r="OS290" s="4"/>
      <c r="OT290" s="4"/>
      <c r="OU290" s="4"/>
      <c r="OV290" s="4"/>
      <c r="OW290" s="4"/>
      <c r="OX290" s="4"/>
      <c r="OY290" s="4"/>
      <c r="OZ290" s="4"/>
      <c r="PA290" s="4"/>
      <c r="PB290" s="4"/>
      <c r="PC290" s="4"/>
      <c r="PD290" s="4"/>
      <c r="PE290" s="4"/>
      <c r="PF290" s="4"/>
      <c r="PG290" s="4"/>
      <c r="PH290" s="4"/>
      <c r="PI290" s="4"/>
      <c r="PJ290" s="4"/>
      <c r="PK290" s="4"/>
      <c r="PL290" s="4"/>
      <c r="PM290" s="4"/>
      <c r="PN290" s="4"/>
      <c r="PO290" s="4"/>
      <c r="PP290" s="4"/>
      <c r="PQ290" s="4"/>
      <c r="PR290" s="4"/>
      <c r="PS290" s="4"/>
      <c r="PT290" s="4"/>
      <c r="PU290" s="4"/>
      <c r="PV290" s="4"/>
      <c r="PW290" s="4"/>
      <c r="PX290" s="4"/>
      <c r="PY290" s="4"/>
      <c r="PZ290" s="4"/>
      <c r="QA290" s="4"/>
      <c r="QB290" s="4"/>
      <c r="QC290" s="4"/>
      <c r="QD290" s="4"/>
      <c r="QE290" s="4"/>
      <c r="QF290" s="4"/>
      <c r="QG290" s="4"/>
      <c r="QH290" s="4"/>
      <c r="QI290" s="4"/>
      <c r="QJ290" s="4"/>
      <c r="QK290" s="4"/>
      <c r="QL290" s="4"/>
      <c r="QM290" s="4"/>
      <c r="QN290" s="4"/>
      <c r="QO290" s="4"/>
      <c r="QP290" s="4"/>
      <c r="QQ290" s="4"/>
      <c r="QR290" s="4"/>
      <c r="QS290" s="4"/>
      <c r="QT290" s="4"/>
      <c r="QU290" s="4"/>
      <c r="QV290" s="4"/>
      <c r="QW290" s="4"/>
      <c r="QX290" s="4"/>
      <c r="QY290" s="4"/>
      <c r="QZ290" s="4"/>
      <c r="RA290" s="4"/>
      <c r="RB290" s="4"/>
      <c r="RC290" s="4"/>
      <c r="RD290" s="4"/>
      <c r="RE290" s="4"/>
      <c r="RF290" s="4"/>
      <c r="RG290" s="4"/>
      <c r="RH290" s="4"/>
      <c r="RI290" s="4"/>
      <c r="RJ290" s="4"/>
      <c r="RK290" s="4"/>
      <c r="RL290" s="4"/>
      <c r="RM290" s="4"/>
      <c r="RN290" s="4"/>
      <c r="RO290" s="4"/>
      <c r="RP290" s="4"/>
      <c r="RQ290" s="4"/>
      <c r="RR290" s="4"/>
      <c r="RS290" s="4"/>
      <c r="RT290" s="4"/>
      <c r="RU290" s="4"/>
      <c r="RV290" s="4"/>
      <c r="RW290" s="4"/>
      <c r="RX290" s="4"/>
      <c r="RY290" s="4"/>
      <c r="RZ290" s="4"/>
      <c r="SA290" s="4"/>
      <c r="SB290" s="4"/>
      <c r="SC290" s="4"/>
      <c r="SD290" s="4"/>
      <c r="SE290" s="4"/>
      <c r="SF290" s="4"/>
      <c r="SG290" s="4"/>
      <c r="SH290" s="4"/>
      <c r="SI290" s="4"/>
      <c r="SJ290" s="4"/>
      <c r="SK290" s="4"/>
      <c r="SL290" s="4"/>
      <c r="SM290" s="4"/>
      <c r="SN290" s="4"/>
      <c r="SO290" s="4"/>
      <c r="SP290" s="4"/>
      <c r="SQ290" s="4"/>
      <c r="SR290" s="4"/>
      <c r="SS290" s="4"/>
      <c r="ST290" s="4"/>
      <c r="SU290" s="4"/>
      <c r="SV290" s="4"/>
      <c r="SW290" s="4"/>
      <c r="SX290" s="4"/>
      <c r="SY290" s="4"/>
      <c r="SZ290" s="4"/>
      <c r="TA290" s="4"/>
      <c r="TB290" s="4"/>
      <c r="TC290" s="4"/>
      <c r="TD290" s="4"/>
      <c r="TE290" s="4"/>
      <c r="TF290" s="4"/>
      <c r="TG290" s="4"/>
      <c r="TH290" s="4"/>
      <c r="TI290" s="4"/>
      <c r="TJ290" s="4"/>
      <c r="TK290" s="4"/>
      <c r="TL290" s="4"/>
      <c r="TM290" s="4"/>
      <c r="TN290" s="4"/>
      <c r="TO290" s="4"/>
      <c r="TP290" s="4"/>
      <c r="TQ290" s="4"/>
      <c r="TR290" s="4"/>
      <c r="TS290" s="4"/>
      <c r="TT290" s="4"/>
      <c r="TU290" s="4"/>
      <c r="TV290" s="4"/>
      <c r="TW290" s="4"/>
      <c r="TX290" s="4"/>
      <c r="TY290" s="4"/>
      <c r="TZ290" s="4"/>
      <c r="UA290" s="4"/>
      <c r="UB290" s="4"/>
      <c r="UC290" s="4"/>
      <c r="UD290" s="4"/>
      <c r="UE290" s="4"/>
      <c r="UF290" s="4"/>
      <c r="UG290" s="4"/>
      <c r="UH290" s="4"/>
      <c r="UI290" s="4"/>
      <c r="UJ290" s="4"/>
      <c r="UK290" s="4"/>
      <c r="UL290" s="4"/>
      <c r="UM290" s="4"/>
      <c r="UN290" s="4"/>
      <c r="UO290" s="4"/>
      <c r="UP290" s="4"/>
      <c r="UQ290" s="4"/>
      <c r="UR290" s="4"/>
      <c r="US290" s="4"/>
      <c r="UT290" s="4"/>
      <c r="UU290" s="4"/>
      <c r="UV290" s="4"/>
      <c r="UW290" s="4"/>
      <c r="UX290" s="4"/>
      <c r="UY290" s="4"/>
      <c r="UZ290" s="4"/>
      <c r="VA290" s="4"/>
      <c r="VB290" s="4"/>
      <c r="VC290" s="4"/>
      <c r="VD290" s="4"/>
      <c r="VE290" s="4"/>
      <c r="VF290" s="4"/>
      <c r="VG290" s="4"/>
      <c r="VH290" s="4"/>
      <c r="VI290" s="4"/>
      <c r="VJ290" s="4"/>
      <c r="VK290" s="4"/>
      <c r="VL290" s="4"/>
      <c r="VM290" s="4"/>
      <c r="VN290" s="4"/>
    </row>
    <row r="291" spans="14:586"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  <c r="ID291" s="4"/>
      <c r="IE291" s="4"/>
      <c r="IF291" s="4"/>
      <c r="IG291" s="4"/>
      <c r="IH291" s="4"/>
      <c r="II291" s="4"/>
      <c r="IJ291" s="4"/>
      <c r="IK291" s="4"/>
      <c r="IL291" s="4"/>
      <c r="IM291" s="4"/>
      <c r="IN291" s="4"/>
      <c r="IO291" s="4"/>
      <c r="IP291" s="4"/>
      <c r="IQ291" s="4"/>
      <c r="IR291" s="4"/>
      <c r="IS291" s="4"/>
      <c r="IT291" s="4"/>
      <c r="IU291" s="4"/>
      <c r="IV291" s="4"/>
      <c r="IW291" s="4"/>
      <c r="IX291" s="4"/>
      <c r="IY291" s="4"/>
      <c r="IZ291" s="4"/>
      <c r="JA291" s="4"/>
      <c r="JB291" s="4"/>
      <c r="JC291" s="4"/>
      <c r="JD291" s="4"/>
      <c r="JE291" s="4"/>
      <c r="JF291" s="4"/>
      <c r="JG291" s="4"/>
      <c r="JH291" s="4"/>
      <c r="JI291" s="4"/>
      <c r="JJ291" s="4"/>
      <c r="JK291" s="4"/>
      <c r="JL291" s="4"/>
      <c r="JM291" s="4"/>
      <c r="JN291" s="4"/>
      <c r="JO291" s="4"/>
      <c r="JP291" s="4"/>
      <c r="JQ291" s="4"/>
      <c r="JR291" s="4"/>
      <c r="JS291" s="4"/>
      <c r="JT291" s="4"/>
      <c r="JU291" s="4"/>
      <c r="JV291" s="4"/>
      <c r="JW291" s="4"/>
      <c r="JX291" s="4"/>
      <c r="JY291" s="4"/>
      <c r="JZ291" s="4"/>
      <c r="KA291" s="4"/>
      <c r="KB291" s="4"/>
      <c r="KC291" s="4"/>
      <c r="KD291" s="4"/>
      <c r="KE291" s="4"/>
      <c r="KF291" s="4"/>
      <c r="KG291" s="4"/>
      <c r="KH291" s="4"/>
      <c r="KI291" s="4"/>
      <c r="KJ291" s="4"/>
      <c r="KK291" s="4"/>
      <c r="KL291" s="4"/>
      <c r="KM291" s="4"/>
      <c r="KN291" s="4"/>
      <c r="KO291" s="4"/>
      <c r="KP291" s="4"/>
      <c r="KQ291" s="4"/>
      <c r="KR291" s="4"/>
      <c r="KS291" s="4"/>
      <c r="KT291" s="4"/>
      <c r="KU291" s="4"/>
      <c r="KV291" s="4"/>
      <c r="KW291" s="4"/>
      <c r="KX291" s="4"/>
      <c r="KY291" s="4"/>
      <c r="KZ291" s="4"/>
      <c r="LA291" s="4"/>
      <c r="LB291" s="4"/>
      <c r="LC291" s="4"/>
      <c r="LD291" s="4"/>
      <c r="LE291" s="4"/>
      <c r="LF291" s="4"/>
      <c r="LG291" s="4"/>
      <c r="LH291" s="4"/>
      <c r="LI291" s="4"/>
      <c r="LJ291" s="4"/>
      <c r="LK291" s="4"/>
      <c r="LL291" s="4"/>
      <c r="LM291" s="4"/>
      <c r="LN291" s="4"/>
      <c r="LO291" s="4"/>
      <c r="LP291" s="4"/>
      <c r="LQ291" s="4"/>
      <c r="LR291" s="4"/>
      <c r="LS291" s="4"/>
      <c r="LT291" s="4"/>
      <c r="LU291" s="4"/>
      <c r="LV291" s="4"/>
      <c r="LW291" s="4"/>
      <c r="LX291" s="4"/>
      <c r="LY291" s="4"/>
      <c r="LZ291" s="4"/>
      <c r="MA291" s="4"/>
      <c r="MB291" s="4"/>
      <c r="MC291" s="4"/>
      <c r="MD291" s="4"/>
      <c r="ME291" s="4"/>
      <c r="MF291" s="4"/>
      <c r="MG291" s="4"/>
      <c r="MH291" s="4"/>
      <c r="MI291" s="4"/>
      <c r="MJ291" s="4"/>
      <c r="MK291" s="4"/>
      <c r="ML291" s="4"/>
      <c r="MM291" s="4"/>
      <c r="MN291" s="4"/>
      <c r="MO291" s="4"/>
      <c r="MP291" s="4"/>
      <c r="MQ291" s="4"/>
      <c r="MR291" s="4"/>
      <c r="MS291" s="4"/>
      <c r="MT291" s="4"/>
      <c r="MU291" s="4"/>
      <c r="MV291" s="4"/>
      <c r="MW291" s="4"/>
      <c r="MX291" s="4"/>
      <c r="MY291" s="4"/>
      <c r="MZ291" s="4"/>
      <c r="NA291" s="4"/>
      <c r="NB291" s="4"/>
      <c r="NC291" s="4"/>
      <c r="ND291" s="4"/>
      <c r="NE291" s="4"/>
      <c r="NF291" s="4"/>
      <c r="NG291" s="4"/>
      <c r="NH291" s="4"/>
      <c r="NI291" s="4"/>
      <c r="NJ291" s="4"/>
      <c r="NK291" s="4"/>
      <c r="NL291" s="4"/>
      <c r="NM291" s="4"/>
      <c r="NN291" s="4"/>
      <c r="NO291" s="4"/>
      <c r="NP291" s="4"/>
      <c r="NQ291" s="4"/>
      <c r="NR291" s="4"/>
      <c r="NS291" s="4"/>
      <c r="NT291" s="4"/>
      <c r="NU291" s="4"/>
      <c r="NV291" s="4"/>
      <c r="NW291" s="4"/>
      <c r="NX291" s="4"/>
      <c r="NY291" s="4"/>
      <c r="NZ291" s="4"/>
      <c r="OA291" s="4"/>
      <c r="OB291" s="4"/>
      <c r="OC291" s="4"/>
      <c r="OD291" s="4"/>
      <c r="OE291" s="4"/>
      <c r="OF291" s="4"/>
      <c r="OG291" s="4"/>
      <c r="OH291" s="4"/>
      <c r="OI291" s="4"/>
      <c r="OJ291" s="4"/>
      <c r="OK291" s="4"/>
      <c r="OL291" s="4"/>
      <c r="OM291" s="4"/>
      <c r="ON291" s="4"/>
      <c r="OO291" s="4"/>
      <c r="OP291" s="4"/>
      <c r="OQ291" s="4"/>
      <c r="OR291" s="4"/>
      <c r="OS291" s="4"/>
      <c r="OT291" s="4"/>
      <c r="OU291" s="4"/>
      <c r="OV291" s="4"/>
      <c r="OW291" s="4"/>
      <c r="OX291" s="4"/>
      <c r="OY291" s="4"/>
      <c r="OZ291" s="4"/>
      <c r="PA291" s="4"/>
      <c r="PB291" s="4"/>
      <c r="PC291" s="4"/>
      <c r="PD291" s="4"/>
      <c r="PE291" s="4"/>
      <c r="PF291" s="4"/>
      <c r="PG291" s="4"/>
      <c r="PH291" s="4"/>
      <c r="PI291" s="4"/>
      <c r="PJ291" s="4"/>
      <c r="PK291" s="4"/>
      <c r="PL291" s="4"/>
      <c r="PM291" s="4"/>
      <c r="PN291" s="4"/>
      <c r="PO291" s="4"/>
      <c r="PP291" s="4"/>
      <c r="PQ291" s="4"/>
      <c r="PR291" s="4"/>
      <c r="PS291" s="4"/>
      <c r="PT291" s="4"/>
      <c r="PU291" s="4"/>
      <c r="PV291" s="4"/>
      <c r="PW291" s="4"/>
      <c r="PX291" s="4"/>
      <c r="PY291" s="4"/>
      <c r="PZ291" s="4"/>
      <c r="QA291" s="4"/>
      <c r="QB291" s="4"/>
      <c r="QC291" s="4"/>
      <c r="QD291" s="4"/>
      <c r="QE291" s="4"/>
      <c r="QF291" s="4"/>
      <c r="QG291" s="4"/>
      <c r="QH291" s="4"/>
      <c r="QI291" s="4"/>
      <c r="QJ291" s="4"/>
      <c r="QK291" s="4"/>
      <c r="QL291" s="4"/>
      <c r="QM291" s="4"/>
      <c r="QN291" s="4"/>
      <c r="QO291" s="4"/>
      <c r="QP291" s="4"/>
      <c r="QQ291" s="4"/>
      <c r="QR291" s="4"/>
      <c r="QS291" s="4"/>
      <c r="QT291" s="4"/>
      <c r="QU291" s="4"/>
      <c r="QV291" s="4"/>
      <c r="QW291" s="4"/>
      <c r="QX291" s="4"/>
      <c r="QY291" s="4"/>
      <c r="QZ291" s="4"/>
      <c r="RA291" s="4"/>
      <c r="RB291" s="4"/>
      <c r="RC291" s="4"/>
      <c r="RD291" s="4"/>
      <c r="RE291" s="4"/>
      <c r="RF291" s="4"/>
      <c r="RG291" s="4"/>
      <c r="RH291" s="4"/>
      <c r="RI291" s="4"/>
      <c r="RJ291" s="4"/>
      <c r="RK291" s="4"/>
      <c r="RL291" s="4"/>
      <c r="RM291" s="4"/>
      <c r="RN291" s="4"/>
      <c r="RO291" s="4"/>
      <c r="RP291" s="4"/>
      <c r="RQ291" s="4"/>
      <c r="RR291" s="4"/>
      <c r="RS291" s="4"/>
      <c r="RT291" s="4"/>
      <c r="RU291" s="4"/>
      <c r="RV291" s="4"/>
      <c r="RW291" s="4"/>
      <c r="RX291" s="4"/>
      <c r="RY291" s="4"/>
      <c r="RZ291" s="4"/>
      <c r="SA291" s="4"/>
      <c r="SB291" s="4"/>
      <c r="SC291" s="4"/>
      <c r="SD291" s="4"/>
      <c r="SE291" s="4"/>
      <c r="SF291" s="4"/>
      <c r="SG291" s="4"/>
      <c r="SH291" s="4"/>
      <c r="SI291" s="4"/>
      <c r="SJ291" s="4"/>
      <c r="SK291" s="4"/>
      <c r="SL291" s="4"/>
      <c r="SM291" s="4"/>
      <c r="SN291" s="4"/>
      <c r="SO291" s="4"/>
      <c r="SP291" s="4"/>
      <c r="SQ291" s="4"/>
      <c r="SR291" s="4"/>
      <c r="SS291" s="4"/>
      <c r="ST291" s="4"/>
      <c r="SU291" s="4"/>
      <c r="SV291" s="4"/>
      <c r="SW291" s="4"/>
      <c r="SX291" s="4"/>
      <c r="SY291" s="4"/>
      <c r="SZ291" s="4"/>
      <c r="TA291" s="4"/>
      <c r="TB291" s="4"/>
      <c r="TC291" s="4"/>
      <c r="TD291" s="4"/>
      <c r="TE291" s="4"/>
      <c r="TF291" s="4"/>
      <c r="TG291" s="4"/>
      <c r="TH291" s="4"/>
      <c r="TI291" s="4"/>
      <c r="TJ291" s="4"/>
      <c r="TK291" s="4"/>
      <c r="TL291" s="4"/>
      <c r="TM291" s="4"/>
      <c r="TN291" s="4"/>
      <c r="TO291" s="4"/>
      <c r="TP291" s="4"/>
      <c r="TQ291" s="4"/>
      <c r="TR291" s="4"/>
      <c r="TS291" s="4"/>
      <c r="TT291" s="4"/>
      <c r="TU291" s="4"/>
      <c r="TV291" s="4"/>
      <c r="TW291" s="4"/>
      <c r="TX291" s="4"/>
      <c r="TY291" s="4"/>
      <c r="TZ291" s="4"/>
      <c r="UA291" s="4"/>
      <c r="UB291" s="4"/>
      <c r="UC291" s="4"/>
      <c r="UD291" s="4"/>
      <c r="UE291" s="4"/>
      <c r="UF291" s="4"/>
      <c r="UG291" s="4"/>
      <c r="UH291" s="4"/>
      <c r="UI291" s="4"/>
      <c r="UJ291" s="4"/>
      <c r="UK291" s="4"/>
      <c r="UL291" s="4"/>
      <c r="UM291" s="4"/>
      <c r="UN291" s="4"/>
      <c r="UO291" s="4"/>
      <c r="UP291" s="4"/>
      <c r="UQ291" s="4"/>
      <c r="UR291" s="4"/>
      <c r="US291" s="4"/>
      <c r="UT291" s="4"/>
      <c r="UU291" s="4"/>
      <c r="UV291" s="4"/>
      <c r="UW291" s="4"/>
      <c r="UX291" s="4"/>
      <c r="UY291" s="4"/>
      <c r="UZ291" s="4"/>
      <c r="VA291" s="4"/>
      <c r="VB291" s="4"/>
      <c r="VC291" s="4"/>
      <c r="VD291" s="4"/>
      <c r="VE291" s="4"/>
      <c r="VF291" s="4"/>
      <c r="VG291" s="4"/>
      <c r="VH291" s="4"/>
      <c r="VI291" s="4"/>
      <c r="VJ291" s="4"/>
      <c r="VK291" s="4"/>
      <c r="VL291" s="4"/>
      <c r="VM291" s="4"/>
      <c r="VN291" s="4"/>
    </row>
    <row r="292" spans="14:586"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  <c r="II292" s="4"/>
      <c r="IJ292" s="4"/>
      <c r="IK292" s="4"/>
      <c r="IL292" s="4"/>
      <c r="IM292" s="4"/>
      <c r="IN292" s="4"/>
      <c r="IO292" s="4"/>
      <c r="IP292" s="4"/>
      <c r="IQ292" s="4"/>
      <c r="IR292" s="4"/>
      <c r="IS292" s="4"/>
      <c r="IT292" s="4"/>
      <c r="IU292" s="4"/>
      <c r="IV292" s="4"/>
      <c r="IW292" s="4"/>
      <c r="IX292" s="4"/>
      <c r="IY292" s="4"/>
      <c r="IZ292" s="4"/>
      <c r="JA292" s="4"/>
      <c r="JB292" s="4"/>
      <c r="JC292" s="4"/>
      <c r="JD292" s="4"/>
      <c r="JE292" s="4"/>
      <c r="JF292" s="4"/>
      <c r="JG292" s="4"/>
      <c r="JH292" s="4"/>
      <c r="JI292" s="4"/>
      <c r="JJ292" s="4"/>
      <c r="JK292" s="4"/>
      <c r="JL292" s="4"/>
      <c r="JM292" s="4"/>
      <c r="JN292" s="4"/>
      <c r="JO292" s="4"/>
      <c r="JP292" s="4"/>
      <c r="JQ292" s="4"/>
      <c r="JR292" s="4"/>
      <c r="JS292" s="4"/>
      <c r="JT292" s="4"/>
      <c r="JU292" s="4"/>
      <c r="JV292" s="4"/>
      <c r="JW292" s="4"/>
      <c r="JX292" s="4"/>
      <c r="JY292" s="4"/>
      <c r="JZ292" s="4"/>
      <c r="KA292" s="4"/>
      <c r="KB292" s="4"/>
      <c r="KC292" s="4"/>
      <c r="KD292" s="4"/>
      <c r="KE292" s="4"/>
      <c r="KF292" s="4"/>
      <c r="KG292" s="4"/>
      <c r="KH292" s="4"/>
      <c r="KI292" s="4"/>
      <c r="KJ292" s="4"/>
      <c r="KK292" s="4"/>
      <c r="KL292" s="4"/>
      <c r="KM292" s="4"/>
      <c r="KN292" s="4"/>
      <c r="KO292" s="4"/>
      <c r="KP292" s="4"/>
      <c r="KQ292" s="4"/>
      <c r="KR292" s="4"/>
      <c r="KS292" s="4"/>
      <c r="KT292" s="4"/>
      <c r="KU292" s="4"/>
      <c r="KV292" s="4"/>
      <c r="KW292" s="4"/>
      <c r="KX292" s="4"/>
      <c r="KY292" s="4"/>
      <c r="KZ292" s="4"/>
      <c r="LA292" s="4"/>
      <c r="LB292" s="4"/>
      <c r="LC292" s="4"/>
      <c r="LD292" s="4"/>
      <c r="LE292" s="4"/>
      <c r="LF292" s="4"/>
      <c r="LG292" s="4"/>
      <c r="LH292" s="4"/>
      <c r="LI292" s="4"/>
      <c r="LJ292" s="4"/>
      <c r="LK292" s="4"/>
      <c r="LL292" s="4"/>
      <c r="LM292" s="4"/>
      <c r="LN292" s="4"/>
      <c r="LO292" s="4"/>
      <c r="LP292" s="4"/>
      <c r="LQ292" s="4"/>
      <c r="LR292" s="4"/>
      <c r="LS292" s="4"/>
      <c r="LT292" s="4"/>
      <c r="LU292" s="4"/>
      <c r="LV292" s="4"/>
      <c r="LW292" s="4"/>
      <c r="LX292" s="4"/>
      <c r="LY292" s="4"/>
      <c r="LZ292" s="4"/>
      <c r="MA292" s="4"/>
      <c r="MB292" s="4"/>
      <c r="MC292" s="4"/>
      <c r="MD292" s="4"/>
      <c r="ME292" s="4"/>
      <c r="MF292" s="4"/>
      <c r="MG292" s="4"/>
      <c r="MH292" s="4"/>
      <c r="MI292" s="4"/>
      <c r="MJ292" s="4"/>
      <c r="MK292" s="4"/>
      <c r="ML292" s="4"/>
      <c r="MM292" s="4"/>
      <c r="MN292" s="4"/>
      <c r="MO292" s="4"/>
      <c r="MP292" s="4"/>
      <c r="MQ292" s="4"/>
      <c r="MR292" s="4"/>
      <c r="MS292" s="4"/>
      <c r="MT292" s="4"/>
      <c r="MU292" s="4"/>
      <c r="MV292" s="4"/>
      <c r="MW292" s="4"/>
      <c r="MX292" s="4"/>
      <c r="MY292" s="4"/>
      <c r="MZ292" s="4"/>
      <c r="NA292" s="4"/>
      <c r="NB292" s="4"/>
      <c r="NC292" s="4"/>
      <c r="ND292" s="4"/>
      <c r="NE292" s="4"/>
      <c r="NF292" s="4"/>
      <c r="NG292" s="4"/>
      <c r="NH292" s="4"/>
      <c r="NI292" s="4"/>
      <c r="NJ292" s="4"/>
      <c r="NK292" s="4"/>
      <c r="NL292" s="4"/>
      <c r="NM292" s="4"/>
      <c r="NN292" s="4"/>
      <c r="NO292" s="4"/>
      <c r="NP292" s="4"/>
      <c r="NQ292" s="4"/>
      <c r="NR292" s="4"/>
      <c r="NS292" s="4"/>
      <c r="NT292" s="4"/>
      <c r="NU292" s="4"/>
      <c r="NV292" s="4"/>
      <c r="NW292" s="4"/>
      <c r="NX292" s="4"/>
      <c r="NY292" s="4"/>
      <c r="NZ292" s="4"/>
      <c r="OA292" s="4"/>
      <c r="OB292" s="4"/>
      <c r="OC292" s="4"/>
      <c r="OD292" s="4"/>
      <c r="OE292" s="4"/>
      <c r="OF292" s="4"/>
      <c r="OG292" s="4"/>
      <c r="OH292" s="4"/>
      <c r="OI292" s="4"/>
      <c r="OJ292" s="4"/>
      <c r="OK292" s="4"/>
      <c r="OL292" s="4"/>
      <c r="OM292" s="4"/>
      <c r="ON292" s="4"/>
      <c r="OO292" s="4"/>
      <c r="OP292" s="4"/>
      <c r="OQ292" s="4"/>
      <c r="OR292" s="4"/>
      <c r="OS292" s="4"/>
      <c r="OT292" s="4"/>
      <c r="OU292" s="4"/>
      <c r="OV292" s="4"/>
      <c r="OW292" s="4"/>
      <c r="OX292" s="4"/>
      <c r="OY292" s="4"/>
      <c r="OZ292" s="4"/>
      <c r="PA292" s="4"/>
      <c r="PB292" s="4"/>
      <c r="PC292" s="4"/>
      <c r="PD292" s="4"/>
      <c r="PE292" s="4"/>
      <c r="PF292" s="4"/>
      <c r="PG292" s="4"/>
      <c r="PH292" s="4"/>
      <c r="PI292" s="4"/>
      <c r="PJ292" s="4"/>
      <c r="PK292" s="4"/>
      <c r="PL292" s="4"/>
      <c r="PM292" s="4"/>
      <c r="PN292" s="4"/>
      <c r="PO292" s="4"/>
      <c r="PP292" s="4"/>
      <c r="PQ292" s="4"/>
      <c r="PR292" s="4"/>
      <c r="PS292" s="4"/>
      <c r="PT292" s="4"/>
      <c r="PU292" s="4"/>
      <c r="PV292" s="4"/>
      <c r="PW292" s="4"/>
      <c r="PX292" s="4"/>
      <c r="PY292" s="4"/>
      <c r="PZ292" s="4"/>
      <c r="QA292" s="4"/>
      <c r="QB292" s="4"/>
      <c r="QC292" s="4"/>
      <c r="QD292" s="4"/>
      <c r="QE292" s="4"/>
      <c r="QF292" s="4"/>
      <c r="QG292" s="4"/>
      <c r="QH292" s="4"/>
      <c r="QI292" s="4"/>
      <c r="QJ292" s="4"/>
      <c r="QK292" s="4"/>
      <c r="QL292" s="4"/>
      <c r="QM292" s="4"/>
      <c r="QN292" s="4"/>
      <c r="QO292" s="4"/>
      <c r="QP292" s="4"/>
      <c r="QQ292" s="4"/>
      <c r="QR292" s="4"/>
      <c r="QS292" s="4"/>
      <c r="QT292" s="4"/>
      <c r="QU292" s="4"/>
      <c r="QV292" s="4"/>
      <c r="QW292" s="4"/>
      <c r="QX292" s="4"/>
      <c r="QY292" s="4"/>
      <c r="QZ292" s="4"/>
      <c r="RA292" s="4"/>
      <c r="RB292" s="4"/>
      <c r="RC292" s="4"/>
      <c r="RD292" s="4"/>
      <c r="RE292" s="4"/>
      <c r="RF292" s="4"/>
      <c r="RG292" s="4"/>
      <c r="RH292" s="4"/>
      <c r="RI292" s="4"/>
      <c r="RJ292" s="4"/>
      <c r="RK292" s="4"/>
      <c r="RL292" s="4"/>
      <c r="RM292" s="4"/>
      <c r="RN292" s="4"/>
      <c r="RO292" s="4"/>
      <c r="RP292" s="4"/>
      <c r="RQ292" s="4"/>
      <c r="RR292" s="4"/>
      <c r="RS292" s="4"/>
      <c r="RT292" s="4"/>
      <c r="RU292" s="4"/>
      <c r="RV292" s="4"/>
      <c r="RW292" s="4"/>
      <c r="RX292" s="4"/>
      <c r="RY292" s="4"/>
      <c r="RZ292" s="4"/>
      <c r="SA292" s="4"/>
      <c r="SB292" s="4"/>
      <c r="SC292" s="4"/>
      <c r="SD292" s="4"/>
      <c r="SE292" s="4"/>
      <c r="SF292" s="4"/>
      <c r="SG292" s="4"/>
      <c r="SH292" s="4"/>
      <c r="SI292" s="4"/>
      <c r="SJ292" s="4"/>
      <c r="SK292" s="4"/>
      <c r="SL292" s="4"/>
      <c r="SM292" s="4"/>
      <c r="SN292" s="4"/>
      <c r="SO292" s="4"/>
      <c r="SP292" s="4"/>
      <c r="SQ292" s="4"/>
      <c r="SR292" s="4"/>
      <c r="SS292" s="4"/>
      <c r="ST292" s="4"/>
      <c r="SU292" s="4"/>
      <c r="SV292" s="4"/>
      <c r="SW292" s="4"/>
      <c r="SX292" s="4"/>
      <c r="SY292" s="4"/>
      <c r="SZ292" s="4"/>
      <c r="TA292" s="4"/>
      <c r="TB292" s="4"/>
      <c r="TC292" s="4"/>
      <c r="TD292" s="4"/>
      <c r="TE292" s="4"/>
      <c r="TF292" s="4"/>
      <c r="TG292" s="4"/>
      <c r="TH292" s="4"/>
      <c r="TI292" s="4"/>
      <c r="TJ292" s="4"/>
      <c r="TK292" s="4"/>
      <c r="TL292" s="4"/>
      <c r="TM292" s="4"/>
      <c r="TN292" s="4"/>
      <c r="TO292" s="4"/>
      <c r="TP292" s="4"/>
      <c r="TQ292" s="4"/>
      <c r="TR292" s="4"/>
      <c r="TS292" s="4"/>
      <c r="TT292" s="4"/>
      <c r="TU292" s="4"/>
      <c r="TV292" s="4"/>
      <c r="TW292" s="4"/>
      <c r="TX292" s="4"/>
      <c r="TY292" s="4"/>
      <c r="TZ292" s="4"/>
      <c r="UA292" s="4"/>
      <c r="UB292" s="4"/>
      <c r="UC292" s="4"/>
      <c r="UD292" s="4"/>
      <c r="UE292" s="4"/>
      <c r="UF292" s="4"/>
      <c r="UG292" s="4"/>
      <c r="UH292" s="4"/>
      <c r="UI292" s="4"/>
      <c r="UJ292" s="4"/>
      <c r="UK292" s="4"/>
      <c r="UL292" s="4"/>
      <c r="UM292" s="4"/>
      <c r="UN292" s="4"/>
      <c r="UO292" s="4"/>
      <c r="UP292" s="4"/>
      <c r="UQ292" s="4"/>
      <c r="UR292" s="4"/>
      <c r="US292" s="4"/>
      <c r="UT292" s="4"/>
      <c r="UU292" s="4"/>
      <c r="UV292" s="4"/>
      <c r="UW292" s="4"/>
      <c r="UX292" s="4"/>
      <c r="UY292" s="4"/>
      <c r="UZ292" s="4"/>
      <c r="VA292" s="4"/>
      <c r="VB292" s="4"/>
      <c r="VC292" s="4"/>
      <c r="VD292" s="4"/>
      <c r="VE292" s="4"/>
      <c r="VF292" s="4"/>
      <c r="VG292" s="4"/>
      <c r="VH292" s="4"/>
      <c r="VI292" s="4"/>
      <c r="VJ292" s="4"/>
      <c r="VK292" s="4"/>
      <c r="VL292" s="4"/>
      <c r="VM292" s="4"/>
      <c r="VN292" s="4"/>
    </row>
    <row r="293" spans="14:586"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  <c r="ID293" s="4"/>
      <c r="IE293" s="4"/>
      <c r="IF293" s="4"/>
      <c r="IG293" s="4"/>
      <c r="IH293" s="4"/>
      <c r="II293" s="4"/>
      <c r="IJ293" s="4"/>
      <c r="IK293" s="4"/>
      <c r="IL293" s="4"/>
      <c r="IM293" s="4"/>
      <c r="IN293" s="4"/>
      <c r="IO293" s="4"/>
      <c r="IP293" s="4"/>
      <c r="IQ293" s="4"/>
      <c r="IR293" s="4"/>
      <c r="IS293" s="4"/>
      <c r="IT293" s="4"/>
      <c r="IU293" s="4"/>
      <c r="IV293" s="4"/>
      <c r="IW293" s="4"/>
      <c r="IX293" s="4"/>
      <c r="IY293" s="4"/>
      <c r="IZ293" s="4"/>
      <c r="JA293" s="4"/>
      <c r="JB293" s="4"/>
      <c r="JC293" s="4"/>
      <c r="JD293" s="4"/>
      <c r="JE293" s="4"/>
      <c r="JF293" s="4"/>
      <c r="JG293" s="4"/>
      <c r="JH293" s="4"/>
      <c r="JI293" s="4"/>
      <c r="JJ293" s="4"/>
      <c r="JK293" s="4"/>
      <c r="JL293" s="4"/>
      <c r="JM293" s="4"/>
      <c r="JN293" s="4"/>
      <c r="JO293" s="4"/>
      <c r="JP293" s="4"/>
      <c r="JQ293" s="4"/>
      <c r="JR293" s="4"/>
      <c r="JS293" s="4"/>
      <c r="JT293" s="4"/>
      <c r="JU293" s="4"/>
      <c r="JV293" s="4"/>
      <c r="JW293" s="4"/>
      <c r="JX293" s="4"/>
      <c r="JY293" s="4"/>
      <c r="JZ293" s="4"/>
      <c r="KA293" s="4"/>
      <c r="KB293" s="4"/>
      <c r="KC293" s="4"/>
      <c r="KD293" s="4"/>
      <c r="KE293" s="4"/>
      <c r="KF293" s="4"/>
      <c r="KG293" s="4"/>
      <c r="KH293" s="4"/>
      <c r="KI293" s="4"/>
      <c r="KJ293" s="4"/>
      <c r="KK293" s="4"/>
      <c r="KL293" s="4"/>
      <c r="KM293" s="4"/>
      <c r="KN293" s="4"/>
      <c r="KO293" s="4"/>
      <c r="KP293" s="4"/>
      <c r="KQ293" s="4"/>
      <c r="KR293" s="4"/>
      <c r="KS293" s="4"/>
      <c r="KT293" s="4"/>
      <c r="KU293" s="4"/>
      <c r="KV293" s="4"/>
      <c r="KW293" s="4"/>
      <c r="KX293" s="4"/>
      <c r="KY293" s="4"/>
      <c r="KZ293" s="4"/>
      <c r="LA293" s="4"/>
      <c r="LB293" s="4"/>
      <c r="LC293" s="4"/>
      <c r="LD293" s="4"/>
      <c r="LE293" s="4"/>
      <c r="LF293" s="4"/>
      <c r="LG293" s="4"/>
      <c r="LH293" s="4"/>
      <c r="LI293" s="4"/>
      <c r="LJ293" s="4"/>
      <c r="LK293" s="4"/>
      <c r="LL293" s="4"/>
      <c r="LM293" s="4"/>
      <c r="LN293" s="4"/>
      <c r="LO293" s="4"/>
      <c r="LP293" s="4"/>
      <c r="LQ293" s="4"/>
      <c r="LR293" s="4"/>
      <c r="LS293" s="4"/>
      <c r="LT293" s="4"/>
      <c r="LU293" s="4"/>
      <c r="LV293" s="4"/>
      <c r="LW293" s="4"/>
      <c r="LX293" s="4"/>
      <c r="LY293" s="4"/>
      <c r="LZ293" s="4"/>
      <c r="MA293" s="4"/>
      <c r="MB293" s="4"/>
      <c r="MC293" s="4"/>
      <c r="MD293" s="4"/>
      <c r="ME293" s="4"/>
      <c r="MF293" s="4"/>
      <c r="MG293" s="4"/>
      <c r="MH293" s="4"/>
      <c r="MI293" s="4"/>
      <c r="MJ293" s="4"/>
      <c r="MK293" s="4"/>
      <c r="ML293" s="4"/>
      <c r="MM293" s="4"/>
      <c r="MN293" s="4"/>
      <c r="MO293" s="4"/>
      <c r="MP293" s="4"/>
      <c r="MQ293" s="4"/>
      <c r="MR293" s="4"/>
      <c r="MS293" s="4"/>
      <c r="MT293" s="4"/>
      <c r="MU293" s="4"/>
      <c r="MV293" s="4"/>
      <c r="MW293" s="4"/>
      <c r="MX293" s="4"/>
      <c r="MY293" s="4"/>
      <c r="MZ293" s="4"/>
      <c r="NA293" s="4"/>
      <c r="NB293" s="4"/>
      <c r="NC293" s="4"/>
      <c r="ND293" s="4"/>
      <c r="NE293" s="4"/>
      <c r="NF293" s="4"/>
      <c r="NG293" s="4"/>
      <c r="NH293" s="4"/>
      <c r="NI293" s="4"/>
      <c r="NJ293" s="4"/>
      <c r="NK293" s="4"/>
      <c r="NL293" s="4"/>
      <c r="NM293" s="4"/>
      <c r="NN293" s="4"/>
      <c r="NO293" s="4"/>
      <c r="NP293" s="4"/>
      <c r="NQ293" s="4"/>
      <c r="NR293" s="4"/>
      <c r="NS293" s="4"/>
      <c r="NT293" s="4"/>
      <c r="NU293" s="4"/>
      <c r="NV293" s="4"/>
      <c r="NW293" s="4"/>
      <c r="NX293" s="4"/>
      <c r="NY293" s="4"/>
      <c r="NZ293" s="4"/>
      <c r="OA293" s="4"/>
      <c r="OB293" s="4"/>
      <c r="OC293" s="4"/>
      <c r="OD293" s="4"/>
      <c r="OE293" s="4"/>
      <c r="OF293" s="4"/>
      <c r="OG293" s="4"/>
      <c r="OH293" s="4"/>
      <c r="OI293" s="4"/>
      <c r="OJ293" s="4"/>
      <c r="OK293" s="4"/>
      <c r="OL293" s="4"/>
      <c r="OM293" s="4"/>
      <c r="ON293" s="4"/>
      <c r="OO293" s="4"/>
      <c r="OP293" s="4"/>
      <c r="OQ293" s="4"/>
      <c r="OR293" s="4"/>
      <c r="OS293" s="4"/>
      <c r="OT293" s="4"/>
      <c r="OU293" s="4"/>
      <c r="OV293" s="4"/>
      <c r="OW293" s="4"/>
      <c r="OX293" s="4"/>
      <c r="OY293" s="4"/>
      <c r="OZ293" s="4"/>
      <c r="PA293" s="4"/>
      <c r="PB293" s="4"/>
      <c r="PC293" s="4"/>
      <c r="PD293" s="4"/>
      <c r="PE293" s="4"/>
      <c r="PF293" s="4"/>
      <c r="PG293" s="4"/>
      <c r="PH293" s="4"/>
      <c r="PI293" s="4"/>
      <c r="PJ293" s="4"/>
      <c r="PK293" s="4"/>
      <c r="PL293" s="4"/>
      <c r="PM293" s="4"/>
      <c r="PN293" s="4"/>
      <c r="PO293" s="4"/>
      <c r="PP293" s="4"/>
      <c r="PQ293" s="4"/>
      <c r="PR293" s="4"/>
      <c r="PS293" s="4"/>
      <c r="PT293" s="4"/>
      <c r="PU293" s="4"/>
      <c r="PV293" s="4"/>
      <c r="PW293" s="4"/>
      <c r="PX293" s="4"/>
      <c r="PY293" s="4"/>
      <c r="PZ293" s="4"/>
      <c r="QA293" s="4"/>
      <c r="QB293" s="4"/>
      <c r="QC293" s="4"/>
      <c r="QD293" s="4"/>
      <c r="QE293" s="4"/>
      <c r="QF293" s="4"/>
      <c r="QG293" s="4"/>
      <c r="QH293" s="4"/>
      <c r="QI293" s="4"/>
      <c r="QJ293" s="4"/>
      <c r="QK293" s="4"/>
      <c r="QL293" s="4"/>
      <c r="QM293" s="4"/>
      <c r="QN293" s="4"/>
      <c r="QO293" s="4"/>
      <c r="QP293" s="4"/>
      <c r="QQ293" s="4"/>
      <c r="QR293" s="4"/>
      <c r="QS293" s="4"/>
      <c r="QT293" s="4"/>
      <c r="QU293" s="4"/>
      <c r="QV293" s="4"/>
      <c r="QW293" s="4"/>
      <c r="QX293" s="4"/>
      <c r="QY293" s="4"/>
      <c r="QZ293" s="4"/>
      <c r="RA293" s="4"/>
      <c r="RB293" s="4"/>
      <c r="RC293" s="4"/>
      <c r="RD293" s="4"/>
      <c r="RE293" s="4"/>
      <c r="RF293" s="4"/>
      <c r="RG293" s="4"/>
      <c r="RH293" s="4"/>
      <c r="RI293" s="4"/>
      <c r="RJ293" s="4"/>
      <c r="RK293" s="4"/>
      <c r="RL293" s="4"/>
      <c r="RM293" s="4"/>
      <c r="RN293" s="4"/>
      <c r="RO293" s="4"/>
      <c r="RP293" s="4"/>
      <c r="RQ293" s="4"/>
      <c r="RR293" s="4"/>
      <c r="RS293" s="4"/>
      <c r="RT293" s="4"/>
      <c r="RU293" s="4"/>
      <c r="RV293" s="4"/>
      <c r="RW293" s="4"/>
      <c r="RX293" s="4"/>
      <c r="RY293" s="4"/>
      <c r="RZ293" s="4"/>
      <c r="SA293" s="4"/>
      <c r="SB293" s="4"/>
      <c r="SC293" s="4"/>
      <c r="SD293" s="4"/>
      <c r="SE293" s="4"/>
      <c r="SF293" s="4"/>
      <c r="SG293" s="4"/>
      <c r="SH293" s="4"/>
      <c r="SI293" s="4"/>
      <c r="SJ293" s="4"/>
      <c r="SK293" s="4"/>
      <c r="SL293" s="4"/>
      <c r="SM293" s="4"/>
      <c r="SN293" s="4"/>
      <c r="SO293" s="4"/>
      <c r="SP293" s="4"/>
      <c r="SQ293" s="4"/>
      <c r="SR293" s="4"/>
      <c r="SS293" s="4"/>
      <c r="ST293" s="4"/>
      <c r="SU293" s="4"/>
      <c r="SV293" s="4"/>
      <c r="SW293" s="4"/>
      <c r="SX293" s="4"/>
      <c r="SY293" s="4"/>
      <c r="SZ293" s="4"/>
      <c r="TA293" s="4"/>
      <c r="TB293" s="4"/>
      <c r="TC293" s="4"/>
      <c r="TD293" s="4"/>
      <c r="TE293" s="4"/>
      <c r="TF293" s="4"/>
      <c r="TG293" s="4"/>
      <c r="TH293" s="4"/>
      <c r="TI293" s="4"/>
      <c r="TJ293" s="4"/>
      <c r="TK293" s="4"/>
      <c r="TL293" s="4"/>
      <c r="TM293" s="4"/>
      <c r="TN293" s="4"/>
      <c r="TO293" s="4"/>
      <c r="TP293" s="4"/>
      <c r="TQ293" s="4"/>
      <c r="TR293" s="4"/>
      <c r="TS293" s="4"/>
      <c r="TT293" s="4"/>
      <c r="TU293" s="4"/>
      <c r="TV293" s="4"/>
      <c r="TW293" s="4"/>
      <c r="TX293" s="4"/>
      <c r="TY293" s="4"/>
      <c r="TZ293" s="4"/>
      <c r="UA293" s="4"/>
      <c r="UB293" s="4"/>
      <c r="UC293" s="4"/>
      <c r="UD293" s="4"/>
      <c r="UE293" s="4"/>
      <c r="UF293" s="4"/>
      <c r="UG293" s="4"/>
      <c r="UH293" s="4"/>
      <c r="UI293" s="4"/>
      <c r="UJ293" s="4"/>
      <c r="UK293" s="4"/>
      <c r="UL293" s="4"/>
      <c r="UM293" s="4"/>
      <c r="UN293" s="4"/>
      <c r="UO293" s="4"/>
      <c r="UP293" s="4"/>
      <c r="UQ293" s="4"/>
      <c r="UR293" s="4"/>
      <c r="US293" s="4"/>
      <c r="UT293" s="4"/>
      <c r="UU293" s="4"/>
      <c r="UV293" s="4"/>
      <c r="UW293" s="4"/>
      <c r="UX293" s="4"/>
      <c r="UY293" s="4"/>
      <c r="UZ293" s="4"/>
      <c r="VA293" s="4"/>
      <c r="VB293" s="4"/>
      <c r="VC293" s="4"/>
      <c r="VD293" s="4"/>
      <c r="VE293" s="4"/>
      <c r="VF293" s="4"/>
      <c r="VG293" s="4"/>
      <c r="VH293" s="4"/>
      <c r="VI293" s="4"/>
      <c r="VJ293" s="4"/>
      <c r="VK293" s="4"/>
      <c r="VL293" s="4"/>
      <c r="VM293" s="4"/>
      <c r="VN293" s="4"/>
    </row>
    <row r="294" spans="14:586"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4"/>
      <c r="HW294" s="4"/>
      <c r="HX294" s="4"/>
      <c r="HY294" s="4"/>
      <c r="HZ294" s="4"/>
      <c r="IA294" s="4"/>
      <c r="IB294" s="4"/>
      <c r="IC294" s="4"/>
      <c r="ID294" s="4"/>
      <c r="IE294" s="4"/>
      <c r="IF294" s="4"/>
      <c r="IG294" s="4"/>
      <c r="IH294" s="4"/>
      <c r="II294" s="4"/>
      <c r="IJ294" s="4"/>
      <c r="IK294" s="4"/>
      <c r="IL294" s="4"/>
      <c r="IM294" s="4"/>
      <c r="IN294" s="4"/>
      <c r="IO294" s="4"/>
      <c r="IP294" s="4"/>
      <c r="IQ294" s="4"/>
      <c r="IR294" s="4"/>
      <c r="IS294" s="4"/>
      <c r="IT294" s="4"/>
      <c r="IU294" s="4"/>
      <c r="IV294" s="4"/>
      <c r="IW294" s="4"/>
      <c r="IX294" s="4"/>
      <c r="IY294" s="4"/>
      <c r="IZ294" s="4"/>
      <c r="JA294" s="4"/>
      <c r="JB294" s="4"/>
      <c r="JC294" s="4"/>
      <c r="JD294" s="4"/>
      <c r="JE294" s="4"/>
      <c r="JF294" s="4"/>
      <c r="JG294" s="4"/>
      <c r="JH294" s="4"/>
      <c r="JI294" s="4"/>
      <c r="JJ294" s="4"/>
      <c r="JK294" s="4"/>
      <c r="JL294" s="4"/>
      <c r="JM294" s="4"/>
      <c r="JN294" s="4"/>
      <c r="JO294" s="4"/>
      <c r="JP294" s="4"/>
      <c r="JQ294" s="4"/>
      <c r="JR294" s="4"/>
      <c r="JS294" s="4"/>
      <c r="JT294" s="4"/>
      <c r="JU294" s="4"/>
      <c r="JV294" s="4"/>
      <c r="JW294" s="4"/>
      <c r="JX294" s="4"/>
      <c r="JY294" s="4"/>
      <c r="JZ294" s="4"/>
      <c r="KA294" s="4"/>
      <c r="KB294" s="4"/>
      <c r="KC294" s="4"/>
      <c r="KD294" s="4"/>
      <c r="KE294" s="4"/>
      <c r="KF294" s="4"/>
      <c r="KG294" s="4"/>
      <c r="KH294" s="4"/>
      <c r="KI294" s="4"/>
      <c r="KJ294" s="4"/>
      <c r="KK294" s="4"/>
      <c r="KL294" s="4"/>
      <c r="KM294" s="4"/>
      <c r="KN294" s="4"/>
      <c r="KO294" s="4"/>
      <c r="KP294" s="4"/>
      <c r="KQ294" s="4"/>
      <c r="KR294" s="4"/>
      <c r="KS294" s="4"/>
      <c r="KT294" s="4"/>
      <c r="KU294" s="4"/>
      <c r="KV294" s="4"/>
      <c r="KW294" s="4"/>
      <c r="KX294" s="4"/>
      <c r="KY294" s="4"/>
      <c r="KZ294" s="4"/>
      <c r="LA294" s="4"/>
      <c r="LB294" s="4"/>
      <c r="LC294" s="4"/>
      <c r="LD294" s="4"/>
      <c r="LE294" s="4"/>
      <c r="LF294" s="4"/>
      <c r="LG294" s="4"/>
      <c r="LH294" s="4"/>
      <c r="LI294" s="4"/>
      <c r="LJ294" s="4"/>
      <c r="LK294" s="4"/>
      <c r="LL294" s="4"/>
      <c r="LM294" s="4"/>
      <c r="LN294" s="4"/>
      <c r="LO294" s="4"/>
      <c r="LP294" s="4"/>
      <c r="LQ294" s="4"/>
      <c r="LR294" s="4"/>
      <c r="LS294" s="4"/>
      <c r="LT294" s="4"/>
      <c r="LU294" s="4"/>
      <c r="LV294" s="4"/>
      <c r="LW294" s="4"/>
      <c r="LX294" s="4"/>
      <c r="LY294" s="4"/>
      <c r="LZ294" s="4"/>
      <c r="MA294" s="4"/>
      <c r="MB294" s="4"/>
      <c r="MC294" s="4"/>
      <c r="MD294" s="4"/>
      <c r="ME294" s="4"/>
      <c r="MF294" s="4"/>
      <c r="MG294" s="4"/>
      <c r="MH294" s="4"/>
      <c r="MI294" s="4"/>
      <c r="MJ294" s="4"/>
      <c r="MK294" s="4"/>
      <c r="ML294" s="4"/>
      <c r="MM294" s="4"/>
      <c r="MN294" s="4"/>
      <c r="MO294" s="4"/>
      <c r="MP294" s="4"/>
      <c r="MQ294" s="4"/>
      <c r="MR294" s="4"/>
      <c r="MS294" s="4"/>
      <c r="MT294" s="4"/>
      <c r="MU294" s="4"/>
      <c r="MV294" s="4"/>
      <c r="MW294" s="4"/>
      <c r="MX294" s="4"/>
      <c r="MY294" s="4"/>
      <c r="MZ294" s="4"/>
      <c r="NA294" s="4"/>
      <c r="NB294" s="4"/>
      <c r="NC294" s="4"/>
      <c r="ND294" s="4"/>
      <c r="NE294" s="4"/>
      <c r="NF294" s="4"/>
      <c r="NG294" s="4"/>
      <c r="NH294" s="4"/>
      <c r="NI294" s="4"/>
      <c r="NJ294" s="4"/>
      <c r="NK294" s="4"/>
      <c r="NL294" s="4"/>
      <c r="NM294" s="4"/>
      <c r="NN294" s="4"/>
      <c r="NO294" s="4"/>
      <c r="NP294" s="4"/>
      <c r="NQ294" s="4"/>
      <c r="NR294" s="4"/>
      <c r="NS294" s="4"/>
      <c r="NT294" s="4"/>
      <c r="NU294" s="4"/>
      <c r="NV294" s="4"/>
      <c r="NW294" s="4"/>
      <c r="NX294" s="4"/>
      <c r="NY294" s="4"/>
      <c r="NZ294" s="4"/>
      <c r="OA294" s="4"/>
      <c r="OB294" s="4"/>
      <c r="OC294" s="4"/>
      <c r="OD294" s="4"/>
      <c r="OE294" s="4"/>
      <c r="OF294" s="4"/>
      <c r="OG294" s="4"/>
      <c r="OH294" s="4"/>
      <c r="OI294" s="4"/>
      <c r="OJ294" s="4"/>
      <c r="OK294" s="4"/>
      <c r="OL294" s="4"/>
      <c r="OM294" s="4"/>
      <c r="ON294" s="4"/>
      <c r="OO294" s="4"/>
      <c r="OP294" s="4"/>
      <c r="OQ294" s="4"/>
      <c r="OR294" s="4"/>
      <c r="OS294" s="4"/>
      <c r="OT294" s="4"/>
      <c r="OU294" s="4"/>
      <c r="OV294" s="4"/>
      <c r="OW294" s="4"/>
      <c r="OX294" s="4"/>
      <c r="OY294" s="4"/>
      <c r="OZ294" s="4"/>
      <c r="PA294" s="4"/>
      <c r="PB294" s="4"/>
      <c r="PC294" s="4"/>
      <c r="PD294" s="4"/>
      <c r="PE294" s="4"/>
      <c r="PF294" s="4"/>
      <c r="PG294" s="4"/>
      <c r="PH294" s="4"/>
      <c r="PI294" s="4"/>
      <c r="PJ294" s="4"/>
      <c r="PK294" s="4"/>
      <c r="PL294" s="4"/>
      <c r="PM294" s="4"/>
      <c r="PN294" s="4"/>
      <c r="PO294" s="4"/>
      <c r="PP294" s="4"/>
      <c r="PQ294" s="4"/>
      <c r="PR294" s="4"/>
      <c r="PS294" s="4"/>
      <c r="PT294" s="4"/>
      <c r="PU294" s="4"/>
      <c r="PV294" s="4"/>
      <c r="PW294" s="4"/>
      <c r="PX294" s="4"/>
      <c r="PY294" s="4"/>
      <c r="PZ294" s="4"/>
      <c r="QA294" s="4"/>
      <c r="QB294" s="4"/>
      <c r="QC294" s="4"/>
      <c r="QD294" s="4"/>
      <c r="QE294" s="4"/>
      <c r="QF294" s="4"/>
      <c r="QG294" s="4"/>
      <c r="QH294" s="4"/>
      <c r="QI294" s="4"/>
      <c r="QJ294" s="4"/>
      <c r="QK294" s="4"/>
      <c r="QL294" s="4"/>
      <c r="QM294" s="4"/>
      <c r="QN294" s="4"/>
      <c r="QO294" s="4"/>
      <c r="QP294" s="4"/>
      <c r="QQ294" s="4"/>
      <c r="QR294" s="4"/>
      <c r="QS294" s="4"/>
      <c r="QT294" s="4"/>
      <c r="QU294" s="4"/>
      <c r="QV294" s="4"/>
      <c r="QW294" s="4"/>
      <c r="QX294" s="4"/>
      <c r="QY294" s="4"/>
      <c r="QZ294" s="4"/>
      <c r="RA294" s="4"/>
      <c r="RB294" s="4"/>
      <c r="RC294" s="4"/>
      <c r="RD294" s="4"/>
      <c r="RE294" s="4"/>
      <c r="RF294" s="4"/>
      <c r="RG294" s="4"/>
      <c r="RH294" s="4"/>
      <c r="RI294" s="4"/>
      <c r="RJ294" s="4"/>
      <c r="RK294" s="4"/>
      <c r="RL294" s="4"/>
      <c r="RM294" s="4"/>
      <c r="RN294" s="4"/>
      <c r="RO294" s="4"/>
      <c r="RP294" s="4"/>
      <c r="RQ294" s="4"/>
      <c r="RR294" s="4"/>
      <c r="RS294" s="4"/>
      <c r="RT294" s="4"/>
      <c r="RU294" s="4"/>
      <c r="RV294" s="4"/>
      <c r="RW294" s="4"/>
      <c r="RX294" s="4"/>
      <c r="RY294" s="4"/>
      <c r="RZ294" s="4"/>
      <c r="SA294" s="4"/>
      <c r="SB294" s="4"/>
      <c r="SC294" s="4"/>
      <c r="SD294" s="4"/>
      <c r="SE294" s="4"/>
      <c r="SF294" s="4"/>
      <c r="SG294" s="4"/>
      <c r="SH294" s="4"/>
      <c r="SI294" s="4"/>
      <c r="SJ294" s="4"/>
      <c r="SK294" s="4"/>
      <c r="SL294" s="4"/>
      <c r="SM294" s="4"/>
      <c r="SN294" s="4"/>
      <c r="SO294" s="4"/>
      <c r="SP294" s="4"/>
      <c r="SQ294" s="4"/>
      <c r="SR294" s="4"/>
      <c r="SS294" s="4"/>
      <c r="ST294" s="4"/>
      <c r="SU294" s="4"/>
      <c r="SV294" s="4"/>
      <c r="SW294" s="4"/>
      <c r="SX294" s="4"/>
      <c r="SY294" s="4"/>
      <c r="SZ294" s="4"/>
      <c r="TA294" s="4"/>
      <c r="TB294" s="4"/>
      <c r="TC294" s="4"/>
      <c r="TD294" s="4"/>
      <c r="TE294" s="4"/>
      <c r="TF294" s="4"/>
      <c r="TG294" s="4"/>
      <c r="TH294" s="4"/>
      <c r="TI294" s="4"/>
      <c r="TJ294" s="4"/>
      <c r="TK294" s="4"/>
      <c r="TL294" s="4"/>
      <c r="TM294" s="4"/>
      <c r="TN294" s="4"/>
      <c r="TO294" s="4"/>
      <c r="TP294" s="4"/>
      <c r="TQ294" s="4"/>
      <c r="TR294" s="4"/>
      <c r="TS294" s="4"/>
      <c r="TT294" s="4"/>
      <c r="TU294" s="4"/>
      <c r="TV294" s="4"/>
      <c r="TW294" s="4"/>
      <c r="TX294" s="4"/>
      <c r="TY294" s="4"/>
      <c r="TZ294" s="4"/>
      <c r="UA294" s="4"/>
      <c r="UB294" s="4"/>
      <c r="UC294" s="4"/>
      <c r="UD294" s="4"/>
      <c r="UE294" s="4"/>
      <c r="UF294" s="4"/>
      <c r="UG294" s="4"/>
      <c r="UH294" s="4"/>
      <c r="UI294" s="4"/>
      <c r="UJ294" s="4"/>
      <c r="UK294" s="4"/>
      <c r="UL294" s="4"/>
      <c r="UM294" s="4"/>
      <c r="UN294" s="4"/>
      <c r="UO294" s="4"/>
      <c r="UP294" s="4"/>
      <c r="UQ294" s="4"/>
      <c r="UR294" s="4"/>
      <c r="US294" s="4"/>
      <c r="UT294" s="4"/>
      <c r="UU294" s="4"/>
      <c r="UV294" s="4"/>
      <c r="UW294" s="4"/>
      <c r="UX294" s="4"/>
      <c r="UY294" s="4"/>
      <c r="UZ294" s="4"/>
      <c r="VA294" s="4"/>
      <c r="VB294" s="4"/>
      <c r="VC294" s="4"/>
      <c r="VD294" s="4"/>
      <c r="VE294" s="4"/>
      <c r="VF294" s="4"/>
      <c r="VG294" s="4"/>
      <c r="VH294" s="4"/>
      <c r="VI294" s="4"/>
      <c r="VJ294" s="4"/>
      <c r="VK294" s="4"/>
      <c r="VL294" s="4"/>
      <c r="VM294" s="4"/>
      <c r="VN294" s="4"/>
    </row>
    <row r="295" spans="14:586"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  <c r="HW295" s="4"/>
      <c r="HX295" s="4"/>
      <c r="HY295" s="4"/>
      <c r="HZ295" s="4"/>
      <c r="IA295" s="4"/>
      <c r="IB295" s="4"/>
      <c r="IC295" s="4"/>
      <c r="ID295" s="4"/>
      <c r="IE295" s="4"/>
      <c r="IF295" s="4"/>
      <c r="IG295" s="4"/>
      <c r="IH295" s="4"/>
      <c r="II295" s="4"/>
      <c r="IJ295" s="4"/>
      <c r="IK295" s="4"/>
      <c r="IL295" s="4"/>
      <c r="IM295" s="4"/>
      <c r="IN295" s="4"/>
      <c r="IO295" s="4"/>
      <c r="IP295" s="4"/>
      <c r="IQ295" s="4"/>
      <c r="IR295" s="4"/>
      <c r="IS295" s="4"/>
      <c r="IT295" s="4"/>
      <c r="IU295" s="4"/>
      <c r="IV295" s="4"/>
      <c r="IW295" s="4"/>
      <c r="IX295" s="4"/>
      <c r="IY295" s="4"/>
      <c r="IZ295" s="4"/>
      <c r="JA295" s="4"/>
      <c r="JB295" s="4"/>
      <c r="JC295" s="4"/>
      <c r="JD295" s="4"/>
      <c r="JE295" s="4"/>
      <c r="JF295" s="4"/>
      <c r="JG295" s="4"/>
      <c r="JH295" s="4"/>
      <c r="JI295" s="4"/>
      <c r="JJ295" s="4"/>
      <c r="JK295" s="4"/>
      <c r="JL295" s="4"/>
      <c r="JM295" s="4"/>
      <c r="JN295" s="4"/>
      <c r="JO295" s="4"/>
      <c r="JP295" s="4"/>
      <c r="JQ295" s="4"/>
      <c r="JR295" s="4"/>
      <c r="JS295" s="4"/>
      <c r="JT295" s="4"/>
      <c r="JU295" s="4"/>
      <c r="JV295" s="4"/>
      <c r="JW295" s="4"/>
      <c r="JX295" s="4"/>
      <c r="JY295" s="4"/>
      <c r="JZ295" s="4"/>
      <c r="KA295" s="4"/>
      <c r="KB295" s="4"/>
      <c r="KC295" s="4"/>
      <c r="KD295" s="4"/>
      <c r="KE295" s="4"/>
      <c r="KF295" s="4"/>
      <c r="KG295" s="4"/>
      <c r="KH295" s="4"/>
      <c r="KI295" s="4"/>
      <c r="KJ295" s="4"/>
      <c r="KK295" s="4"/>
      <c r="KL295" s="4"/>
      <c r="KM295" s="4"/>
      <c r="KN295" s="4"/>
      <c r="KO295" s="4"/>
      <c r="KP295" s="4"/>
      <c r="KQ295" s="4"/>
      <c r="KR295" s="4"/>
      <c r="KS295" s="4"/>
      <c r="KT295" s="4"/>
      <c r="KU295" s="4"/>
      <c r="KV295" s="4"/>
      <c r="KW295" s="4"/>
      <c r="KX295" s="4"/>
      <c r="KY295" s="4"/>
      <c r="KZ295" s="4"/>
      <c r="LA295" s="4"/>
      <c r="LB295" s="4"/>
      <c r="LC295" s="4"/>
      <c r="LD295" s="4"/>
      <c r="LE295" s="4"/>
      <c r="LF295" s="4"/>
      <c r="LG295" s="4"/>
      <c r="LH295" s="4"/>
      <c r="LI295" s="4"/>
      <c r="LJ295" s="4"/>
      <c r="LK295" s="4"/>
      <c r="LL295" s="4"/>
      <c r="LM295" s="4"/>
      <c r="LN295" s="4"/>
      <c r="LO295" s="4"/>
      <c r="LP295" s="4"/>
      <c r="LQ295" s="4"/>
      <c r="LR295" s="4"/>
      <c r="LS295" s="4"/>
      <c r="LT295" s="4"/>
      <c r="LU295" s="4"/>
      <c r="LV295" s="4"/>
      <c r="LW295" s="4"/>
      <c r="LX295" s="4"/>
      <c r="LY295" s="4"/>
      <c r="LZ295" s="4"/>
      <c r="MA295" s="4"/>
      <c r="MB295" s="4"/>
      <c r="MC295" s="4"/>
      <c r="MD295" s="4"/>
      <c r="ME295" s="4"/>
      <c r="MF295" s="4"/>
      <c r="MG295" s="4"/>
      <c r="MH295" s="4"/>
      <c r="MI295" s="4"/>
      <c r="MJ295" s="4"/>
      <c r="MK295" s="4"/>
      <c r="ML295" s="4"/>
      <c r="MM295" s="4"/>
      <c r="MN295" s="4"/>
      <c r="MO295" s="4"/>
      <c r="MP295" s="4"/>
      <c r="MQ295" s="4"/>
      <c r="MR295" s="4"/>
      <c r="MS295" s="4"/>
      <c r="MT295" s="4"/>
      <c r="MU295" s="4"/>
      <c r="MV295" s="4"/>
      <c r="MW295" s="4"/>
      <c r="MX295" s="4"/>
      <c r="MY295" s="4"/>
      <c r="MZ295" s="4"/>
      <c r="NA295" s="4"/>
      <c r="NB295" s="4"/>
      <c r="NC295" s="4"/>
      <c r="ND295" s="4"/>
      <c r="NE295" s="4"/>
      <c r="NF295" s="4"/>
      <c r="NG295" s="4"/>
      <c r="NH295" s="4"/>
      <c r="NI295" s="4"/>
      <c r="NJ295" s="4"/>
      <c r="NK295" s="4"/>
      <c r="NL295" s="4"/>
      <c r="NM295" s="4"/>
      <c r="NN295" s="4"/>
      <c r="NO295" s="4"/>
      <c r="NP295" s="4"/>
      <c r="NQ295" s="4"/>
      <c r="NR295" s="4"/>
      <c r="NS295" s="4"/>
      <c r="NT295" s="4"/>
      <c r="NU295" s="4"/>
      <c r="NV295" s="4"/>
      <c r="NW295" s="4"/>
      <c r="NX295" s="4"/>
      <c r="NY295" s="4"/>
      <c r="NZ295" s="4"/>
      <c r="OA295" s="4"/>
      <c r="OB295" s="4"/>
      <c r="OC295" s="4"/>
      <c r="OD295" s="4"/>
      <c r="OE295" s="4"/>
      <c r="OF295" s="4"/>
      <c r="OG295" s="4"/>
      <c r="OH295" s="4"/>
      <c r="OI295" s="4"/>
      <c r="OJ295" s="4"/>
      <c r="OK295" s="4"/>
      <c r="OL295" s="4"/>
      <c r="OM295" s="4"/>
      <c r="ON295" s="4"/>
      <c r="OO295" s="4"/>
      <c r="OP295" s="4"/>
      <c r="OQ295" s="4"/>
      <c r="OR295" s="4"/>
      <c r="OS295" s="4"/>
      <c r="OT295" s="4"/>
      <c r="OU295" s="4"/>
      <c r="OV295" s="4"/>
      <c r="OW295" s="4"/>
      <c r="OX295" s="4"/>
      <c r="OY295" s="4"/>
      <c r="OZ295" s="4"/>
      <c r="PA295" s="4"/>
      <c r="PB295" s="4"/>
      <c r="PC295" s="4"/>
      <c r="PD295" s="4"/>
      <c r="PE295" s="4"/>
      <c r="PF295" s="4"/>
      <c r="PG295" s="4"/>
      <c r="PH295" s="4"/>
      <c r="PI295" s="4"/>
      <c r="PJ295" s="4"/>
      <c r="PK295" s="4"/>
      <c r="PL295" s="4"/>
      <c r="PM295" s="4"/>
      <c r="PN295" s="4"/>
      <c r="PO295" s="4"/>
      <c r="PP295" s="4"/>
      <c r="PQ295" s="4"/>
      <c r="PR295" s="4"/>
      <c r="PS295" s="4"/>
      <c r="PT295" s="4"/>
      <c r="PU295" s="4"/>
      <c r="PV295" s="4"/>
      <c r="PW295" s="4"/>
      <c r="PX295" s="4"/>
      <c r="PY295" s="4"/>
      <c r="PZ295" s="4"/>
      <c r="QA295" s="4"/>
      <c r="QB295" s="4"/>
      <c r="QC295" s="4"/>
      <c r="QD295" s="4"/>
      <c r="QE295" s="4"/>
      <c r="QF295" s="4"/>
      <c r="QG295" s="4"/>
      <c r="QH295" s="4"/>
      <c r="QI295" s="4"/>
      <c r="QJ295" s="4"/>
      <c r="QK295" s="4"/>
      <c r="QL295" s="4"/>
      <c r="QM295" s="4"/>
      <c r="QN295" s="4"/>
      <c r="QO295" s="4"/>
      <c r="QP295" s="4"/>
      <c r="QQ295" s="4"/>
      <c r="QR295" s="4"/>
      <c r="QS295" s="4"/>
      <c r="QT295" s="4"/>
      <c r="QU295" s="4"/>
      <c r="QV295" s="4"/>
      <c r="QW295" s="4"/>
      <c r="QX295" s="4"/>
      <c r="QY295" s="4"/>
      <c r="QZ295" s="4"/>
      <c r="RA295" s="4"/>
      <c r="RB295" s="4"/>
      <c r="RC295" s="4"/>
      <c r="RD295" s="4"/>
      <c r="RE295" s="4"/>
      <c r="RF295" s="4"/>
      <c r="RG295" s="4"/>
      <c r="RH295" s="4"/>
      <c r="RI295" s="4"/>
      <c r="RJ295" s="4"/>
      <c r="RK295" s="4"/>
      <c r="RL295" s="4"/>
      <c r="RM295" s="4"/>
      <c r="RN295" s="4"/>
      <c r="RO295" s="4"/>
      <c r="RP295" s="4"/>
      <c r="RQ295" s="4"/>
      <c r="RR295" s="4"/>
      <c r="RS295" s="4"/>
      <c r="RT295" s="4"/>
      <c r="RU295" s="4"/>
      <c r="RV295" s="4"/>
      <c r="RW295" s="4"/>
      <c r="RX295" s="4"/>
      <c r="RY295" s="4"/>
      <c r="RZ295" s="4"/>
      <c r="SA295" s="4"/>
      <c r="SB295" s="4"/>
      <c r="SC295" s="4"/>
      <c r="SD295" s="4"/>
      <c r="SE295" s="4"/>
      <c r="SF295" s="4"/>
      <c r="SG295" s="4"/>
      <c r="SH295" s="4"/>
      <c r="SI295" s="4"/>
      <c r="SJ295" s="4"/>
      <c r="SK295" s="4"/>
      <c r="SL295" s="4"/>
      <c r="SM295" s="4"/>
      <c r="SN295" s="4"/>
      <c r="SO295" s="4"/>
      <c r="SP295" s="4"/>
      <c r="SQ295" s="4"/>
      <c r="SR295" s="4"/>
      <c r="SS295" s="4"/>
      <c r="ST295" s="4"/>
      <c r="SU295" s="4"/>
      <c r="SV295" s="4"/>
      <c r="SW295" s="4"/>
      <c r="SX295" s="4"/>
      <c r="SY295" s="4"/>
      <c r="SZ295" s="4"/>
      <c r="TA295" s="4"/>
      <c r="TB295" s="4"/>
      <c r="TC295" s="4"/>
      <c r="TD295" s="4"/>
      <c r="TE295" s="4"/>
      <c r="TF295" s="4"/>
      <c r="TG295" s="4"/>
      <c r="TH295" s="4"/>
      <c r="TI295" s="4"/>
      <c r="TJ295" s="4"/>
      <c r="TK295" s="4"/>
      <c r="TL295" s="4"/>
      <c r="TM295" s="4"/>
      <c r="TN295" s="4"/>
      <c r="TO295" s="4"/>
      <c r="TP295" s="4"/>
      <c r="TQ295" s="4"/>
      <c r="TR295" s="4"/>
      <c r="TS295" s="4"/>
      <c r="TT295" s="4"/>
      <c r="TU295" s="4"/>
      <c r="TV295" s="4"/>
      <c r="TW295" s="4"/>
      <c r="TX295" s="4"/>
      <c r="TY295" s="4"/>
      <c r="TZ295" s="4"/>
      <c r="UA295" s="4"/>
      <c r="UB295" s="4"/>
      <c r="UC295" s="4"/>
      <c r="UD295" s="4"/>
      <c r="UE295" s="4"/>
      <c r="UF295" s="4"/>
      <c r="UG295" s="4"/>
      <c r="UH295" s="4"/>
      <c r="UI295" s="4"/>
      <c r="UJ295" s="4"/>
      <c r="UK295" s="4"/>
      <c r="UL295" s="4"/>
      <c r="UM295" s="4"/>
      <c r="UN295" s="4"/>
      <c r="UO295" s="4"/>
      <c r="UP295" s="4"/>
      <c r="UQ295" s="4"/>
      <c r="UR295" s="4"/>
      <c r="US295" s="4"/>
      <c r="UT295" s="4"/>
      <c r="UU295" s="4"/>
      <c r="UV295" s="4"/>
      <c r="UW295" s="4"/>
      <c r="UX295" s="4"/>
      <c r="UY295" s="4"/>
      <c r="UZ295" s="4"/>
      <c r="VA295" s="4"/>
      <c r="VB295" s="4"/>
      <c r="VC295" s="4"/>
      <c r="VD295" s="4"/>
      <c r="VE295" s="4"/>
      <c r="VF295" s="4"/>
      <c r="VG295" s="4"/>
      <c r="VH295" s="4"/>
      <c r="VI295" s="4"/>
      <c r="VJ295" s="4"/>
      <c r="VK295" s="4"/>
      <c r="VL295" s="4"/>
      <c r="VM295" s="4"/>
      <c r="VN295" s="4"/>
    </row>
    <row r="296" spans="14:586"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4"/>
      <c r="HW296" s="4"/>
      <c r="HX296" s="4"/>
      <c r="HY296" s="4"/>
      <c r="HZ296" s="4"/>
      <c r="IA296" s="4"/>
      <c r="IB296" s="4"/>
      <c r="IC296" s="4"/>
      <c r="ID296" s="4"/>
      <c r="IE296" s="4"/>
      <c r="IF296" s="4"/>
      <c r="IG296" s="4"/>
      <c r="IH296" s="4"/>
      <c r="II296" s="4"/>
      <c r="IJ296" s="4"/>
      <c r="IK296" s="4"/>
      <c r="IL296" s="4"/>
      <c r="IM296" s="4"/>
      <c r="IN296" s="4"/>
      <c r="IO296" s="4"/>
      <c r="IP296" s="4"/>
      <c r="IQ296" s="4"/>
      <c r="IR296" s="4"/>
      <c r="IS296" s="4"/>
      <c r="IT296" s="4"/>
      <c r="IU296" s="4"/>
      <c r="IV296" s="4"/>
      <c r="IW296" s="4"/>
      <c r="IX296" s="4"/>
      <c r="IY296" s="4"/>
      <c r="IZ296" s="4"/>
      <c r="JA296" s="4"/>
      <c r="JB296" s="4"/>
      <c r="JC296" s="4"/>
      <c r="JD296" s="4"/>
      <c r="JE296" s="4"/>
      <c r="JF296" s="4"/>
      <c r="JG296" s="4"/>
      <c r="JH296" s="4"/>
      <c r="JI296" s="4"/>
      <c r="JJ296" s="4"/>
      <c r="JK296" s="4"/>
      <c r="JL296" s="4"/>
      <c r="JM296" s="4"/>
      <c r="JN296" s="4"/>
      <c r="JO296" s="4"/>
      <c r="JP296" s="4"/>
      <c r="JQ296" s="4"/>
      <c r="JR296" s="4"/>
      <c r="JS296" s="4"/>
      <c r="JT296" s="4"/>
      <c r="JU296" s="4"/>
      <c r="JV296" s="4"/>
      <c r="JW296" s="4"/>
      <c r="JX296" s="4"/>
      <c r="JY296" s="4"/>
      <c r="JZ296" s="4"/>
      <c r="KA296" s="4"/>
      <c r="KB296" s="4"/>
      <c r="KC296" s="4"/>
      <c r="KD296" s="4"/>
      <c r="KE296" s="4"/>
      <c r="KF296" s="4"/>
      <c r="KG296" s="4"/>
      <c r="KH296" s="4"/>
      <c r="KI296" s="4"/>
      <c r="KJ296" s="4"/>
      <c r="KK296" s="4"/>
      <c r="KL296" s="4"/>
      <c r="KM296" s="4"/>
      <c r="KN296" s="4"/>
      <c r="KO296" s="4"/>
      <c r="KP296" s="4"/>
      <c r="KQ296" s="4"/>
      <c r="KR296" s="4"/>
      <c r="KS296" s="4"/>
      <c r="KT296" s="4"/>
      <c r="KU296" s="4"/>
      <c r="KV296" s="4"/>
      <c r="KW296" s="4"/>
      <c r="KX296" s="4"/>
      <c r="KY296" s="4"/>
      <c r="KZ296" s="4"/>
      <c r="LA296" s="4"/>
      <c r="LB296" s="4"/>
      <c r="LC296" s="4"/>
      <c r="LD296" s="4"/>
      <c r="LE296" s="4"/>
      <c r="LF296" s="4"/>
      <c r="LG296" s="4"/>
      <c r="LH296" s="4"/>
      <c r="LI296" s="4"/>
      <c r="LJ296" s="4"/>
      <c r="LK296" s="4"/>
      <c r="LL296" s="4"/>
      <c r="LM296" s="4"/>
      <c r="LN296" s="4"/>
      <c r="LO296" s="4"/>
      <c r="LP296" s="4"/>
      <c r="LQ296" s="4"/>
      <c r="LR296" s="4"/>
      <c r="LS296" s="4"/>
      <c r="LT296" s="4"/>
      <c r="LU296" s="4"/>
      <c r="LV296" s="4"/>
      <c r="LW296" s="4"/>
      <c r="LX296" s="4"/>
      <c r="LY296" s="4"/>
      <c r="LZ296" s="4"/>
      <c r="MA296" s="4"/>
      <c r="MB296" s="4"/>
      <c r="MC296" s="4"/>
      <c r="MD296" s="4"/>
      <c r="ME296" s="4"/>
      <c r="MF296" s="4"/>
      <c r="MG296" s="4"/>
      <c r="MH296" s="4"/>
      <c r="MI296" s="4"/>
      <c r="MJ296" s="4"/>
      <c r="MK296" s="4"/>
      <c r="ML296" s="4"/>
      <c r="MM296" s="4"/>
      <c r="MN296" s="4"/>
      <c r="MO296" s="4"/>
      <c r="MP296" s="4"/>
      <c r="MQ296" s="4"/>
      <c r="MR296" s="4"/>
      <c r="MS296" s="4"/>
      <c r="MT296" s="4"/>
      <c r="MU296" s="4"/>
      <c r="MV296" s="4"/>
      <c r="MW296" s="4"/>
      <c r="MX296" s="4"/>
      <c r="MY296" s="4"/>
      <c r="MZ296" s="4"/>
      <c r="NA296" s="4"/>
      <c r="NB296" s="4"/>
      <c r="NC296" s="4"/>
      <c r="ND296" s="4"/>
      <c r="NE296" s="4"/>
      <c r="NF296" s="4"/>
      <c r="NG296" s="4"/>
      <c r="NH296" s="4"/>
      <c r="NI296" s="4"/>
      <c r="NJ296" s="4"/>
      <c r="NK296" s="4"/>
      <c r="NL296" s="4"/>
      <c r="NM296" s="4"/>
      <c r="NN296" s="4"/>
      <c r="NO296" s="4"/>
      <c r="NP296" s="4"/>
      <c r="NQ296" s="4"/>
      <c r="NR296" s="4"/>
      <c r="NS296" s="4"/>
      <c r="NT296" s="4"/>
      <c r="NU296" s="4"/>
      <c r="NV296" s="4"/>
      <c r="NW296" s="4"/>
      <c r="NX296" s="4"/>
      <c r="NY296" s="4"/>
      <c r="NZ296" s="4"/>
      <c r="OA296" s="4"/>
      <c r="OB296" s="4"/>
      <c r="OC296" s="4"/>
      <c r="OD296" s="4"/>
      <c r="OE296" s="4"/>
      <c r="OF296" s="4"/>
      <c r="OG296" s="4"/>
      <c r="OH296" s="4"/>
      <c r="OI296" s="4"/>
      <c r="OJ296" s="4"/>
      <c r="OK296" s="4"/>
      <c r="OL296" s="4"/>
      <c r="OM296" s="4"/>
      <c r="ON296" s="4"/>
      <c r="OO296" s="4"/>
      <c r="OP296" s="4"/>
      <c r="OQ296" s="4"/>
      <c r="OR296" s="4"/>
      <c r="OS296" s="4"/>
      <c r="OT296" s="4"/>
      <c r="OU296" s="4"/>
      <c r="OV296" s="4"/>
      <c r="OW296" s="4"/>
      <c r="OX296" s="4"/>
      <c r="OY296" s="4"/>
      <c r="OZ296" s="4"/>
      <c r="PA296" s="4"/>
      <c r="PB296" s="4"/>
      <c r="PC296" s="4"/>
      <c r="PD296" s="4"/>
      <c r="PE296" s="4"/>
      <c r="PF296" s="4"/>
      <c r="PG296" s="4"/>
      <c r="PH296" s="4"/>
      <c r="PI296" s="4"/>
      <c r="PJ296" s="4"/>
      <c r="PK296" s="4"/>
      <c r="PL296" s="4"/>
      <c r="PM296" s="4"/>
      <c r="PN296" s="4"/>
      <c r="PO296" s="4"/>
      <c r="PP296" s="4"/>
      <c r="PQ296" s="4"/>
      <c r="PR296" s="4"/>
      <c r="PS296" s="4"/>
      <c r="PT296" s="4"/>
      <c r="PU296" s="4"/>
      <c r="PV296" s="4"/>
      <c r="PW296" s="4"/>
      <c r="PX296" s="4"/>
      <c r="PY296" s="4"/>
      <c r="PZ296" s="4"/>
      <c r="QA296" s="4"/>
      <c r="QB296" s="4"/>
      <c r="QC296" s="4"/>
      <c r="QD296" s="4"/>
      <c r="QE296" s="4"/>
      <c r="QF296" s="4"/>
      <c r="QG296" s="4"/>
      <c r="QH296" s="4"/>
      <c r="QI296" s="4"/>
      <c r="QJ296" s="4"/>
      <c r="QK296" s="4"/>
      <c r="QL296" s="4"/>
      <c r="QM296" s="4"/>
      <c r="QN296" s="4"/>
      <c r="QO296" s="4"/>
      <c r="QP296" s="4"/>
      <c r="QQ296" s="4"/>
      <c r="QR296" s="4"/>
      <c r="QS296" s="4"/>
      <c r="QT296" s="4"/>
      <c r="QU296" s="4"/>
      <c r="QV296" s="4"/>
      <c r="QW296" s="4"/>
      <c r="QX296" s="4"/>
      <c r="QY296" s="4"/>
      <c r="QZ296" s="4"/>
      <c r="RA296" s="4"/>
      <c r="RB296" s="4"/>
      <c r="RC296" s="4"/>
      <c r="RD296" s="4"/>
      <c r="RE296" s="4"/>
      <c r="RF296" s="4"/>
      <c r="RG296" s="4"/>
      <c r="RH296" s="4"/>
      <c r="RI296" s="4"/>
      <c r="RJ296" s="4"/>
      <c r="RK296" s="4"/>
      <c r="RL296" s="4"/>
      <c r="RM296" s="4"/>
      <c r="RN296" s="4"/>
      <c r="RO296" s="4"/>
      <c r="RP296" s="4"/>
      <c r="RQ296" s="4"/>
      <c r="RR296" s="4"/>
      <c r="RS296" s="4"/>
      <c r="RT296" s="4"/>
      <c r="RU296" s="4"/>
      <c r="RV296" s="4"/>
      <c r="RW296" s="4"/>
      <c r="RX296" s="4"/>
      <c r="RY296" s="4"/>
      <c r="RZ296" s="4"/>
      <c r="SA296" s="4"/>
      <c r="SB296" s="4"/>
      <c r="SC296" s="4"/>
      <c r="SD296" s="4"/>
      <c r="SE296" s="4"/>
      <c r="SF296" s="4"/>
      <c r="SG296" s="4"/>
      <c r="SH296" s="4"/>
      <c r="SI296" s="4"/>
      <c r="SJ296" s="4"/>
      <c r="SK296" s="4"/>
      <c r="SL296" s="4"/>
      <c r="SM296" s="4"/>
      <c r="SN296" s="4"/>
      <c r="SO296" s="4"/>
      <c r="SP296" s="4"/>
      <c r="SQ296" s="4"/>
      <c r="SR296" s="4"/>
      <c r="SS296" s="4"/>
      <c r="ST296" s="4"/>
      <c r="SU296" s="4"/>
      <c r="SV296" s="4"/>
      <c r="SW296" s="4"/>
      <c r="SX296" s="4"/>
      <c r="SY296" s="4"/>
      <c r="SZ296" s="4"/>
      <c r="TA296" s="4"/>
      <c r="TB296" s="4"/>
      <c r="TC296" s="4"/>
      <c r="TD296" s="4"/>
      <c r="TE296" s="4"/>
      <c r="TF296" s="4"/>
      <c r="TG296" s="4"/>
      <c r="TH296" s="4"/>
      <c r="TI296" s="4"/>
      <c r="TJ296" s="4"/>
      <c r="TK296" s="4"/>
      <c r="TL296" s="4"/>
      <c r="TM296" s="4"/>
      <c r="TN296" s="4"/>
      <c r="TO296" s="4"/>
      <c r="TP296" s="4"/>
      <c r="TQ296" s="4"/>
      <c r="TR296" s="4"/>
      <c r="TS296" s="4"/>
      <c r="TT296" s="4"/>
      <c r="TU296" s="4"/>
      <c r="TV296" s="4"/>
      <c r="TW296" s="4"/>
      <c r="TX296" s="4"/>
      <c r="TY296" s="4"/>
      <c r="TZ296" s="4"/>
      <c r="UA296" s="4"/>
      <c r="UB296" s="4"/>
      <c r="UC296" s="4"/>
      <c r="UD296" s="4"/>
      <c r="UE296" s="4"/>
      <c r="UF296" s="4"/>
      <c r="UG296" s="4"/>
      <c r="UH296" s="4"/>
      <c r="UI296" s="4"/>
      <c r="UJ296" s="4"/>
      <c r="UK296" s="4"/>
      <c r="UL296" s="4"/>
      <c r="UM296" s="4"/>
      <c r="UN296" s="4"/>
      <c r="UO296" s="4"/>
      <c r="UP296" s="4"/>
      <c r="UQ296" s="4"/>
      <c r="UR296" s="4"/>
      <c r="US296" s="4"/>
      <c r="UT296" s="4"/>
      <c r="UU296" s="4"/>
      <c r="UV296" s="4"/>
      <c r="UW296" s="4"/>
      <c r="UX296" s="4"/>
      <c r="UY296" s="4"/>
      <c r="UZ296" s="4"/>
      <c r="VA296" s="4"/>
      <c r="VB296" s="4"/>
      <c r="VC296" s="4"/>
      <c r="VD296" s="4"/>
      <c r="VE296" s="4"/>
      <c r="VF296" s="4"/>
      <c r="VG296" s="4"/>
      <c r="VH296" s="4"/>
      <c r="VI296" s="4"/>
      <c r="VJ296" s="4"/>
      <c r="VK296" s="4"/>
      <c r="VL296" s="4"/>
      <c r="VM296" s="4"/>
      <c r="VN296" s="4"/>
    </row>
    <row r="297" spans="14:586"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  <c r="HW297" s="4"/>
      <c r="HX297" s="4"/>
      <c r="HY297" s="4"/>
      <c r="HZ297" s="4"/>
      <c r="IA297" s="4"/>
      <c r="IB297" s="4"/>
      <c r="IC297" s="4"/>
      <c r="ID297" s="4"/>
      <c r="IE297" s="4"/>
      <c r="IF297" s="4"/>
      <c r="IG297" s="4"/>
      <c r="IH297" s="4"/>
      <c r="II297" s="4"/>
      <c r="IJ297" s="4"/>
      <c r="IK297" s="4"/>
      <c r="IL297" s="4"/>
      <c r="IM297" s="4"/>
      <c r="IN297" s="4"/>
      <c r="IO297" s="4"/>
      <c r="IP297" s="4"/>
      <c r="IQ297" s="4"/>
      <c r="IR297" s="4"/>
      <c r="IS297" s="4"/>
      <c r="IT297" s="4"/>
      <c r="IU297" s="4"/>
      <c r="IV297" s="4"/>
      <c r="IW297" s="4"/>
      <c r="IX297" s="4"/>
      <c r="IY297" s="4"/>
      <c r="IZ297" s="4"/>
      <c r="JA297" s="4"/>
      <c r="JB297" s="4"/>
      <c r="JC297" s="4"/>
      <c r="JD297" s="4"/>
      <c r="JE297" s="4"/>
      <c r="JF297" s="4"/>
      <c r="JG297" s="4"/>
      <c r="JH297" s="4"/>
      <c r="JI297" s="4"/>
      <c r="JJ297" s="4"/>
      <c r="JK297" s="4"/>
      <c r="JL297" s="4"/>
      <c r="JM297" s="4"/>
      <c r="JN297" s="4"/>
      <c r="JO297" s="4"/>
      <c r="JP297" s="4"/>
      <c r="JQ297" s="4"/>
      <c r="JR297" s="4"/>
      <c r="JS297" s="4"/>
      <c r="JT297" s="4"/>
      <c r="JU297" s="4"/>
      <c r="JV297" s="4"/>
      <c r="JW297" s="4"/>
      <c r="JX297" s="4"/>
      <c r="JY297" s="4"/>
      <c r="JZ297" s="4"/>
      <c r="KA297" s="4"/>
      <c r="KB297" s="4"/>
      <c r="KC297" s="4"/>
      <c r="KD297" s="4"/>
      <c r="KE297" s="4"/>
      <c r="KF297" s="4"/>
      <c r="KG297" s="4"/>
      <c r="KH297" s="4"/>
      <c r="KI297" s="4"/>
      <c r="KJ297" s="4"/>
      <c r="KK297" s="4"/>
      <c r="KL297" s="4"/>
      <c r="KM297" s="4"/>
      <c r="KN297" s="4"/>
      <c r="KO297" s="4"/>
      <c r="KP297" s="4"/>
      <c r="KQ297" s="4"/>
      <c r="KR297" s="4"/>
      <c r="KS297" s="4"/>
      <c r="KT297" s="4"/>
      <c r="KU297" s="4"/>
      <c r="KV297" s="4"/>
      <c r="KW297" s="4"/>
      <c r="KX297" s="4"/>
      <c r="KY297" s="4"/>
      <c r="KZ297" s="4"/>
      <c r="LA297" s="4"/>
      <c r="LB297" s="4"/>
      <c r="LC297" s="4"/>
      <c r="LD297" s="4"/>
      <c r="LE297" s="4"/>
      <c r="LF297" s="4"/>
      <c r="LG297" s="4"/>
      <c r="LH297" s="4"/>
      <c r="LI297" s="4"/>
      <c r="LJ297" s="4"/>
      <c r="LK297" s="4"/>
      <c r="LL297" s="4"/>
      <c r="LM297" s="4"/>
      <c r="LN297" s="4"/>
      <c r="LO297" s="4"/>
      <c r="LP297" s="4"/>
      <c r="LQ297" s="4"/>
      <c r="LR297" s="4"/>
      <c r="LS297" s="4"/>
      <c r="LT297" s="4"/>
      <c r="LU297" s="4"/>
      <c r="LV297" s="4"/>
      <c r="LW297" s="4"/>
      <c r="LX297" s="4"/>
      <c r="LY297" s="4"/>
      <c r="LZ297" s="4"/>
      <c r="MA297" s="4"/>
      <c r="MB297" s="4"/>
      <c r="MC297" s="4"/>
      <c r="MD297" s="4"/>
      <c r="ME297" s="4"/>
      <c r="MF297" s="4"/>
      <c r="MG297" s="4"/>
      <c r="MH297" s="4"/>
      <c r="MI297" s="4"/>
      <c r="MJ297" s="4"/>
      <c r="MK297" s="4"/>
      <c r="ML297" s="4"/>
      <c r="MM297" s="4"/>
      <c r="MN297" s="4"/>
      <c r="MO297" s="4"/>
      <c r="MP297" s="4"/>
      <c r="MQ297" s="4"/>
      <c r="MR297" s="4"/>
      <c r="MS297" s="4"/>
      <c r="MT297" s="4"/>
      <c r="MU297" s="4"/>
      <c r="MV297" s="4"/>
      <c r="MW297" s="4"/>
      <c r="MX297" s="4"/>
      <c r="MY297" s="4"/>
      <c r="MZ297" s="4"/>
      <c r="NA297" s="4"/>
      <c r="NB297" s="4"/>
      <c r="NC297" s="4"/>
      <c r="ND297" s="4"/>
      <c r="NE297" s="4"/>
      <c r="NF297" s="4"/>
      <c r="NG297" s="4"/>
      <c r="NH297" s="4"/>
      <c r="NI297" s="4"/>
      <c r="NJ297" s="4"/>
      <c r="NK297" s="4"/>
      <c r="NL297" s="4"/>
      <c r="NM297" s="4"/>
      <c r="NN297" s="4"/>
      <c r="NO297" s="4"/>
      <c r="NP297" s="4"/>
      <c r="NQ297" s="4"/>
      <c r="NR297" s="4"/>
      <c r="NS297" s="4"/>
      <c r="NT297" s="4"/>
      <c r="NU297" s="4"/>
      <c r="NV297" s="4"/>
      <c r="NW297" s="4"/>
      <c r="NX297" s="4"/>
      <c r="NY297" s="4"/>
      <c r="NZ297" s="4"/>
      <c r="OA297" s="4"/>
      <c r="OB297" s="4"/>
      <c r="OC297" s="4"/>
      <c r="OD297" s="4"/>
      <c r="OE297" s="4"/>
      <c r="OF297" s="4"/>
      <c r="OG297" s="4"/>
      <c r="OH297" s="4"/>
      <c r="OI297" s="4"/>
      <c r="OJ297" s="4"/>
      <c r="OK297" s="4"/>
      <c r="OL297" s="4"/>
      <c r="OM297" s="4"/>
      <c r="ON297" s="4"/>
      <c r="OO297" s="4"/>
      <c r="OP297" s="4"/>
      <c r="OQ297" s="4"/>
      <c r="OR297" s="4"/>
      <c r="OS297" s="4"/>
      <c r="OT297" s="4"/>
      <c r="OU297" s="4"/>
      <c r="OV297" s="4"/>
      <c r="OW297" s="4"/>
      <c r="OX297" s="4"/>
      <c r="OY297" s="4"/>
      <c r="OZ297" s="4"/>
      <c r="PA297" s="4"/>
      <c r="PB297" s="4"/>
      <c r="PC297" s="4"/>
      <c r="PD297" s="4"/>
      <c r="PE297" s="4"/>
      <c r="PF297" s="4"/>
      <c r="PG297" s="4"/>
      <c r="PH297" s="4"/>
      <c r="PI297" s="4"/>
      <c r="PJ297" s="4"/>
      <c r="PK297" s="4"/>
      <c r="PL297" s="4"/>
      <c r="PM297" s="4"/>
      <c r="PN297" s="4"/>
      <c r="PO297" s="4"/>
      <c r="PP297" s="4"/>
      <c r="PQ297" s="4"/>
      <c r="PR297" s="4"/>
      <c r="PS297" s="4"/>
      <c r="PT297" s="4"/>
      <c r="PU297" s="4"/>
      <c r="PV297" s="4"/>
      <c r="PW297" s="4"/>
      <c r="PX297" s="4"/>
      <c r="PY297" s="4"/>
      <c r="PZ297" s="4"/>
      <c r="QA297" s="4"/>
      <c r="QB297" s="4"/>
      <c r="QC297" s="4"/>
      <c r="QD297" s="4"/>
      <c r="QE297" s="4"/>
      <c r="QF297" s="4"/>
      <c r="QG297" s="4"/>
      <c r="QH297" s="4"/>
      <c r="QI297" s="4"/>
      <c r="QJ297" s="4"/>
      <c r="QK297" s="4"/>
      <c r="QL297" s="4"/>
      <c r="QM297" s="4"/>
      <c r="QN297" s="4"/>
      <c r="QO297" s="4"/>
      <c r="QP297" s="4"/>
      <c r="QQ297" s="4"/>
      <c r="QR297" s="4"/>
      <c r="QS297" s="4"/>
      <c r="QT297" s="4"/>
      <c r="QU297" s="4"/>
      <c r="QV297" s="4"/>
      <c r="QW297" s="4"/>
      <c r="QX297" s="4"/>
      <c r="QY297" s="4"/>
      <c r="QZ297" s="4"/>
      <c r="RA297" s="4"/>
      <c r="RB297" s="4"/>
      <c r="RC297" s="4"/>
      <c r="RD297" s="4"/>
      <c r="RE297" s="4"/>
      <c r="RF297" s="4"/>
      <c r="RG297" s="4"/>
      <c r="RH297" s="4"/>
      <c r="RI297" s="4"/>
      <c r="RJ297" s="4"/>
      <c r="RK297" s="4"/>
      <c r="RL297" s="4"/>
      <c r="RM297" s="4"/>
      <c r="RN297" s="4"/>
      <c r="RO297" s="4"/>
      <c r="RP297" s="4"/>
      <c r="RQ297" s="4"/>
      <c r="RR297" s="4"/>
      <c r="RS297" s="4"/>
      <c r="RT297" s="4"/>
      <c r="RU297" s="4"/>
      <c r="RV297" s="4"/>
      <c r="RW297" s="4"/>
      <c r="RX297" s="4"/>
      <c r="RY297" s="4"/>
      <c r="RZ297" s="4"/>
      <c r="SA297" s="4"/>
      <c r="SB297" s="4"/>
      <c r="SC297" s="4"/>
      <c r="SD297" s="4"/>
      <c r="SE297" s="4"/>
      <c r="SF297" s="4"/>
      <c r="SG297" s="4"/>
      <c r="SH297" s="4"/>
      <c r="SI297" s="4"/>
      <c r="SJ297" s="4"/>
      <c r="SK297" s="4"/>
      <c r="SL297" s="4"/>
      <c r="SM297" s="4"/>
      <c r="SN297" s="4"/>
      <c r="SO297" s="4"/>
      <c r="SP297" s="4"/>
      <c r="SQ297" s="4"/>
      <c r="SR297" s="4"/>
      <c r="SS297" s="4"/>
      <c r="ST297" s="4"/>
      <c r="SU297" s="4"/>
      <c r="SV297" s="4"/>
      <c r="SW297" s="4"/>
      <c r="SX297" s="4"/>
      <c r="SY297" s="4"/>
      <c r="SZ297" s="4"/>
      <c r="TA297" s="4"/>
      <c r="TB297" s="4"/>
      <c r="TC297" s="4"/>
      <c r="TD297" s="4"/>
      <c r="TE297" s="4"/>
      <c r="TF297" s="4"/>
      <c r="TG297" s="4"/>
      <c r="TH297" s="4"/>
      <c r="TI297" s="4"/>
      <c r="TJ297" s="4"/>
      <c r="TK297" s="4"/>
      <c r="TL297" s="4"/>
      <c r="TM297" s="4"/>
      <c r="TN297" s="4"/>
      <c r="TO297" s="4"/>
      <c r="TP297" s="4"/>
      <c r="TQ297" s="4"/>
      <c r="TR297" s="4"/>
      <c r="TS297" s="4"/>
      <c r="TT297" s="4"/>
      <c r="TU297" s="4"/>
      <c r="TV297" s="4"/>
      <c r="TW297" s="4"/>
      <c r="TX297" s="4"/>
      <c r="TY297" s="4"/>
      <c r="TZ297" s="4"/>
      <c r="UA297" s="4"/>
      <c r="UB297" s="4"/>
      <c r="UC297" s="4"/>
      <c r="UD297" s="4"/>
      <c r="UE297" s="4"/>
      <c r="UF297" s="4"/>
      <c r="UG297" s="4"/>
      <c r="UH297" s="4"/>
      <c r="UI297" s="4"/>
      <c r="UJ297" s="4"/>
      <c r="UK297" s="4"/>
      <c r="UL297" s="4"/>
      <c r="UM297" s="4"/>
      <c r="UN297" s="4"/>
      <c r="UO297" s="4"/>
      <c r="UP297" s="4"/>
      <c r="UQ297" s="4"/>
      <c r="UR297" s="4"/>
      <c r="US297" s="4"/>
      <c r="UT297" s="4"/>
      <c r="UU297" s="4"/>
      <c r="UV297" s="4"/>
      <c r="UW297" s="4"/>
      <c r="UX297" s="4"/>
      <c r="UY297" s="4"/>
      <c r="UZ297" s="4"/>
      <c r="VA297" s="4"/>
      <c r="VB297" s="4"/>
      <c r="VC297" s="4"/>
      <c r="VD297" s="4"/>
      <c r="VE297" s="4"/>
      <c r="VF297" s="4"/>
      <c r="VG297" s="4"/>
      <c r="VH297" s="4"/>
      <c r="VI297" s="4"/>
      <c r="VJ297" s="4"/>
      <c r="VK297" s="4"/>
      <c r="VL297" s="4"/>
      <c r="VM297" s="4"/>
      <c r="VN297" s="4"/>
    </row>
    <row r="298" spans="14:586"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4"/>
      <c r="FS298" s="4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  <c r="HW298" s="4"/>
      <c r="HX298" s="4"/>
      <c r="HY298" s="4"/>
      <c r="HZ298" s="4"/>
      <c r="IA298" s="4"/>
      <c r="IB298" s="4"/>
      <c r="IC298" s="4"/>
      <c r="ID298" s="4"/>
      <c r="IE298" s="4"/>
      <c r="IF298" s="4"/>
      <c r="IG298" s="4"/>
      <c r="IH298" s="4"/>
      <c r="II298" s="4"/>
      <c r="IJ298" s="4"/>
      <c r="IK298" s="4"/>
      <c r="IL298" s="4"/>
      <c r="IM298" s="4"/>
      <c r="IN298" s="4"/>
      <c r="IO298" s="4"/>
      <c r="IP298" s="4"/>
      <c r="IQ298" s="4"/>
      <c r="IR298" s="4"/>
      <c r="IS298" s="4"/>
      <c r="IT298" s="4"/>
      <c r="IU298" s="4"/>
      <c r="IV298" s="4"/>
      <c r="IW298" s="4"/>
      <c r="IX298" s="4"/>
      <c r="IY298" s="4"/>
      <c r="IZ298" s="4"/>
      <c r="JA298" s="4"/>
      <c r="JB298" s="4"/>
      <c r="JC298" s="4"/>
      <c r="JD298" s="4"/>
      <c r="JE298" s="4"/>
      <c r="JF298" s="4"/>
      <c r="JG298" s="4"/>
      <c r="JH298" s="4"/>
      <c r="JI298" s="4"/>
      <c r="JJ298" s="4"/>
      <c r="JK298" s="4"/>
      <c r="JL298" s="4"/>
      <c r="JM298" s="4"/>
      <c r="JN298" s="4"/>
      <c r="JO298" s="4"/>
      <c r="JP298" s="4"/>
      <c r="JQ298" s="4"/>
      <c r="JR298" s="4"/>
      <c r="JS298" s="4"/>
      <c r="JT298" s="4"/>
      <c r="JU298" s="4"/>
      <c r="JV298" s="4"/>
      <c r="JW298" s="4"/>
      <c r="JX298" s="4"/>
      <c r="JY298" s="4"/>
      <c r="JZ298" s="4"/>
      <c r="KA298" s="4"/>
      <c r="KB298" s="4"/>
      <c r="KC298" s="4"/>
      <c r="KD298" s="4"/>
      <c r="KE298" s="4"/>
      <c r="KF298" s="4"/>
      <c r="KG298" s="4"/>
      <c r="KH298" s="4"/>
      <c r="KI298" s="4"/>
      <c r="KJ298" s="4"/>
      <c r="KK298" s="4"/>
      <c r="KL298" s="4"/>
      <c r="KM298" s="4"/>
      <c r="KN298" s="4"/>
      <c r="KO298" s="4"/>
      <c r="KP298" s="4"/>
      <c r="KQ298" s="4"/>
      <c r="KR298" s="4"/>
      <c r="KS298" s="4"/>
      <c r="KT298" s="4"/>
      <c r="KU298" s="4"/>
      <c r="KV298" s="4"/>
      <c r="KW298" s="4"/>
      <c r="KX298" s="4"/>
      <c r="KY298" s="4"/>
      <c r="KZ298" s="4"/>
      <c r="LA298" s="4"/>
      <c r="LB298" s="4"/>
      <c r="LC298" s="4"/>
      <c r="LD298" s="4"/>
      <c r="LE298" s="4"/>
      <c r="LF298" s="4"/>
      <c r="LG298" s="4"/>
      <c r="LH298" s="4"/>
      <c r="LI298" s="4"/>
      <c r="LJ298" s="4"/>
      <c r="LK298" s="4"/>
      <c r="LL298" s="4"/>
      <c r="LM298" s="4"/>
      <c r="LN298" s="4"/>
      <c r="LO298" s="4"/>
      <c r="LP298" s="4"/>
      <c r="LQ298" s="4"/>
      <c r="LR298" s="4"/>
      <c r="LS298" s="4"/>
      <c r="LT298" s="4"/>
      <c r="LU298" s="4"/>
      <c r="LV298" s="4"/>
      <c r="LW298" s="4"/>
      <c r="LX298" s="4"/>
      <c r="LY298" s="4"/>
      <c r="LZ298" s="4"/>
      <c r="MA298" s="4"/>
      <c r="MB298" s="4"/>
      <c r="MC298" s="4"/>
      <c r="MD298" s="4"/>
      <c r="ME298" s="4"/>
      <c r="MF298" s="4"/>
      <c r="MG298" s="4"/>
      <c r="MH298" s="4"/>
      <c r="MI298" s="4"/>
      <c r="MJ298" s="4"/>
      <c r="MK298" s="4"/>
      <c r="ML298" s="4"/>
      <c r="MM298" s="4"/>
      <c r="MN298" s="4"/>
      <c r="MO298" s="4"/>
      <c r="MP298" s="4"/>
      <c r="MQ298" s="4"/>
      <c r="MR298" s="4"/>
      <c r="MS298" s="4"/>
      <c r="MT298" s="4"/>
      <c r="MU298" s="4"/>
      <c r="MV298" s="4"/>
      <c r="MW298" s="4"/>
      <c r="MX298" s="4"/>
      <c r="MY298" s="4"/>
      <c r="MZ298" s="4"/>
      <c r="NA298" s="4"/>
      <c r="NB298" s="4"/>
      <c r="NC298" s="4"/>
      <c r="ND298" s="4"/>
      <c r="NE298" s="4"/>
      <c r="NF298" s="4"/>
      <c r="NG298" s="4"/>
      <c r="NH298" s="4"/>
      <c r="NI298" s="4"/>
      <c r="NJ298" s="4"/>
      <c r="NK298" s="4"/>
      <c r="NL298" s="4"/>
      <c r="NM298" s="4"/>
      <c r="NN298" s="4"/>
      <c r="NO298" s="4"/>
      <c r="NP298" s="4"/>
      <c r="NQ298" s="4"/>
      <c r="NR298" s="4"/>
      <c r="NS298" s="4"/>
      <c r="NT298" s="4"/>
      <c r="NU298" s="4"/>
      <c r="NV298" s="4"/>
      <c r="NW298" s="4"/>
      <c r="NX298" s="4"/>
      <c r="NY298" s="4"/>
      <c r="NZ298" s="4"/>
      <c r="OA298" s="4"/>
      <c r="OB298" s="4"/>
      <c r="OC298" s="4"/>
      <c r="OD298" s="4"/>
      <c r="OE298" s="4"/>
      <c r="OF298" s="4"/>
      <c r="OG298" s="4"/>
      <c r="OH298" s="4"/>
      <c r="OI298" s="4"/>
      <c r="OJ298" s="4"/>
      <c r="OK298" s="4"/>
      <c r="OL298" s="4"/>
      <c r="OM298" s="4"/>
      <c r="ON298" s="4"/>
      <c r="OO298" s="4"/>
      <c r="OP298" s="4"/>
      <c r="OQ298" s="4"/>
      <c r="OR298" s="4"/>
      <c r="OS298" s="4"/>
      <c r="OT298" s="4"/>
      <c r="OU298" s="4"/>
      <c r="OV298" s="4"/>
      <c r="OW298" s="4"/>
      <c r="OX298" s="4"/>
      <c r="OY298" s="4"/>
      <c r="OZ298" s="4"/>
      <c r="PA298" s="4"/>
      <c r="PB298" s="4"/>
      <c r="PC298" s="4"/>
      <c r="PD298" s="4"/>
      <c r="PE298" s="4"/>
      <c r="PF298" s="4"/>
      <c r="PG298" s="4"/>
      <c r="PH298" s="4"/>
      <c r="PI298" s="4"/>
      <c r="PJ298" s="4"/>
      <c r="PK298" s="4"/>
      <c r="PL298" s="4"/>
      <c r="PM298" s="4"/>
      <c r="PN298" s="4"/>
      <c r="PO298" s="4"/>
      <c r="PP298" s="4"/>
      <c r="PQ298" s="4"/>
      <c r="PR298" s="4"/>
      <c r="PS298" s="4"/>
      <c r="PT298" s="4"/>
      <c r="PU298" s="4"/>
      <c r="PV298" s="4"/>
      <c r="PW298" s="4"/>
      <c r="PX298" s="4"/>
      <c r="PY298" s="4"/>
      <c r="PZ298" s="4"/>
      <c r="QA298" s="4"/>
      <c r="QB298" s="4"/>
      <c r="QC298" s="4"/>
      <c r="QD298" s="4"/>
      <c r="QE298" s="4"/>
      <c r="QF298" s="4"/>
      <c r="QG298" s="4"/>
      <c r="QH298" s="4"/>
      <c r="QI298" s="4"/>
      <c r="QJ298" s="4"/>
      <c r="QK298" s="4"/>
      <c r="QL298" s="4"/>
      <c r="QM298" s="4"/>
      <c r="QN298" s="4"/>
      <c r="QO298" s="4"/>
      <c r="QP298" s="4"/>
      <c r="QQ298" s="4"/>
      <c r="QR298" s="4"/>
      <c r="QS298" s="4"/>
      <c r="QT298" s="4"/>
      <c r="QU298" s="4"/>
      <c r="QV298" s="4"/>
      <c r="QW298" s="4"/>
      <c r="QX298" s="4"/>
      <c r="QY298" s="4"/>
      <c r="QZ298" s="4"/>
      <c r="RA298" s="4"/>
      <c r="RB298" s="4"/>
      <c r="RC298" s="4"/>
      <c r="RD298" s="4"/>
      <c r="RE298" s="4"/>
      <c r="RF298" s="4"/>
      <c r="RG298" s="4"/>
      <c r="RH298" s="4"/>
      <c r="RI298" s="4"/>
      <c r="RJ298" s="4"/>
      <c r="RK298" s="4"/>
      <c r="RL298" s="4"/>
      <c r="RM298" s="4"/>
      <c r="RN298" s="4"/>
      <c r="RO298" s="4"/>
      <c r="RP298" s="4"/>
      <c r="RQ298" s="4"/>
      <c r="RR298" s="4"/>
      <c r="RS298" s="4"/>
      <c r="RT298" s="4"/>
      <c r="RU298" s="4"/>
      <c r="RV298" s="4"/>
      <c r="RW298" s="4"/>
      <c r="RX298" s="4"/>
      <c r="RY298" s="4"/>
      <c r="RZ298" s="4"/>
      <c r="SA298" s="4"/>
      <c r="SB298" s="4"/>
      <c r="SC298" s="4"/>
      <c r="SD298" s="4"/>
      <c r="SE298" s="4"/>
      <c r="SF298" s="4"/>
      <c r="SG298" s="4"/>
      <c r="SH298" s="4"/>
      <c r="SI298" s="4"/>
      <c r="SJ298" s="4"/>
      <c r="SK298" s="4"/>
      <c r="SL298" s="4"/>
      <c r="SM298" s="4"/>
      <c r="SN298" s="4"/>
      <c r="SO298" s="4"/>
      <c r="SP298" s="4"/>
      <c r="SQ298" s="4"/>
      <c r="SR298" s="4"/>
      <c r="SS298" s="4"/>
      <c r="ST298" s="4"/>
      <c r="SU298" s="4"/>
      <c r="SV298" s="4"/>
      <c r="SW298" s="4"/>
      <c r="SX298" s="4"/>
      <c r="SY298" s="4"/>
      <c r="SZ298" s="4"/>
      <c r="TA298" s="4"/>
      <c r="TB298" s="4"/>
      <c r="TC298" s="4"/>
      <c r="TD298" s="4"/>
      <c r="TE298" s="4"/>
      <c r="TF298" s="4"/>
      <c r="TG298" s="4"/>
      <c r="TH298" s="4"/>
      <c r="TI298" s="4"/>
      <c r="TJ298" s="4"/>
      <c r="TK298" s="4"/>
      <c r="TL298" s="4"/>
      <c r="TM298" s="4"/>
      <c r="TN298" s="4"/>
      <c r="TO298" s="4"/>
      <c r="TP298" s="4"/>
      <c r="TQ298" s="4"/>
      <c r="TR298" s="4"/>
      <c r="TS298" s="4"/>
      <c r="TT298" s="4"/>
      <c r="TU298" s="4"/>
      <c r="TV298" s="4"/>
      <c r="TW298" s="4"/>
      <c r="TX298" s="4"/>
      <c r="TY298" s="4"/>
      <c r="TZ298" s="4"/>
      <c r="UA298" s="4"/>
      <c r="UB298" s="4"/>
      <c r="UC298" s="4"/>
      <c r="UD298" s="4"/>
      <c r="UE298" s="4"/>
      <c r="UF298" s="4"/>
      <c r="UG298" s="4"/>
      <c r="UH298" s="4"/>
      <c r="UI298" s="4"/>
      <c r="UJ298" s="4"/>
      <c r="UK298" s="4"/>
      <c r="UL298" s="4"/>
      <c r="UM298" s="4"/>
      <c r="UN298" s="4"/>
      <c r="UO298" s="4"/>
      <c r="UP298" s="4"/>
      <c r="UQ298" s="4"/>
      <c r="UR298" s="4"/>
      <c r="US298" s="4"/>
      <c r="UT298" s="4"/>
      <c r="UU298" s="4"/>
      <c r="UV298" s="4"/>
      <c r="UW298" s="4"/>
      <c r="UX298" s="4"/>
      <c r="UY298" s="4"/>
      <c r="UZ298" s="4"/>
      <c r="VA298" s="4"/>
      <c r="VB298" s="4"/>
      <c r="VC298" s="4"/>
      <c r="VD298" s="4"/>
      <c r="VE298" s="4"/>
      <c r="VF298" s="4"/>
      <c r="VG298" s="4"/>
      <c r="VH298" s="4"/>
      <c r="VI298" s="4"/>
      <c r="VJ298" s="4"/>
      <c r="VK298" s="4"/>
      <c r="VL298" s="4"/>
      <c r="VM298" s="4"/>
      <c r="VN298" s="4"/>
    </row>
    <row r="299" spans="14:586"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  <c r="HW299" s="4"/>
      <c r="HX299" s="4"/>
      <c r="HY299" s="4"/>
      <c r="HZ299" s="4"/>
      <c r="IA299" s="4"/>
      <c r="IB299" s="4"/>
      <c r="IC299" s="4"/>
      <c r="ID299" s="4"/>
      <c r="IE299" s="4"/>
      <c r="IF299" s="4"/>
      <c r="IG299" s="4"/>
      <c r="IH299" s="4"/>
      <c r="II299" s="4"/>
      <c r="IJ299" s="4"/>
      <c r="IK299" s="4"/>
      <c r="IL299" s="4"/>
      <c r="IM299" s="4"/>
      <c r="IN299" s="4"/>
      <c r="IO299" s="4"/>
      <c r="IP299" s="4"/>
      <c r="IQ299" s="4"/>
      <c r="IR299" s="4"/>
      <c r="IS299" s="4"/>
      <c r="IT299" s="4"/>
      <c r="IU299" s="4"/>
      <c r="IV299" s="4"/>
      <c r="IW299" s="4"/>
      <c r="IX299" s="4"/>
      <c r="IY299" s="4"/>
      <c r="IZ299" s="4"/>
      <c r="JA299" s="4"/>
      <c r="JB299" s="4"/>
      <c r="JC299" s="4"/>
      <c r="JD299" s="4"/>
      <c r="JE299" s="4"/>
      <c r="JF299" s="4"/>
      <c r="JG299" s="4"/>
      <c r="JH299" s="4"/>
      <c r="JI299" s="4"/>
      <c r="JJ299" s="4"/>
      <c r="JK299" s="4"/>
      <c r="JL299" s="4"/>
      <c r="JM299" s="4"/>
      <c r="JN299" s="4"/>
      <c r="JO299" s="4"/>
      <c r="JP299" s="4"/>
      <c r="JQ299" s="4"/>
      <c r="JR299" s="4"/>
      <c r="JS299" s="4"/>
      <c r="JT299" s="4"/>
      <c r="JU299" s="4"/>
      <c r="JV299" s="4"/>
      <c r="JW299" s="4"/>
      <c r="JX299" s="4"/>
      <c r="JY299" s="4"/>
      <c r="JZ299" s="4"/>
      <c r="KA299" s="4"/>
      <c r="KB299" s="4"/>
      <c r="KC299" s="4"/>
      <c r="KD299" s="4"/>
      <c r="KE299" s="4"/>
      <c r="KF299" s="4"/>
      <c r="KG299" s="4"/>
      <c r="KH299" s="4"/>
      <c r="KI299" s="4"/>
      <c r="KJ299" s="4"/>
      <c r="KK299" s="4"/>
      <c r="KL299" s="4"/>
      <c r="KM299" s="4"/>
      <c r="KN299" s="4"/>
      <c r="KO299" s="4"/>
      <c r="KP299" s="4"/>
      <c r="KQ299" s="4"/>
      <c r="KR299" s="4"/>
      <c r="KS299" s="4"/>
      <c r="KT299" s="4"/>
      <c r="KU299" s="4"/>
      <c r="KV299" s="4"/>
      <c r="KW299" s="4"/>
      <c r="KX299" s="4"/>
      <c r="KY299" s="4"/>
      <c r="KZ299" s="4"/>
      <c r="LA299" s="4"/>
      <c r="LB299" s="4"/>
      <c r="LC299" s="4"/>
      <c r="LD299" s="4"/>
      <c r="LE299" s="4"/>
      <c r="LF299" s="4"/>
      <c r="LG299" s="4"/>
      <c r="LH299" s="4"/>
      <c r="LI299" s="4"/>
      <c r="LJ299" s="4"/>
      <c r="LK299" s="4"/>
      <c r="LL299" s="4"/>
      <c r="LM299" s="4"/>
      <c r="LN299" s="4"/>
      <c r="LO299" s="4"/>
      <c r="LP299" s="4"/>
      <c r="LQ299" s="4"/>
      <c r="LR299" s="4"/>
      <c r="LS299" s="4"/>
      <c r="LT299" s="4"/>
      <c r="LU299" s="4"/>
      <c r="LV299" s="4"/>
      <c r="LW299" s="4"/>
      <c r="LX299" s="4"/>
      <c r="LY299" s="4"/>
      <c r="LZ299" s="4"/>
      <c r="MA299" s="4"/>
      <c r="MB299" s="4"/>
      <c r="MC299" s="4"/>
      <c r="MD299" s="4"/>
      <c r="ME299" s="4"/>
      <c r="MF299" s="4"/>
      <c r="MG299" s="4"/>
      <c r="MH299" s="4"/>
      <c r="MI299" s="4"/>
      <c r="MJ299" s="4"/>
      <c r="MK299" s="4"/>
      <c r="ML299" s="4"/>
      <c r="MM299" s="4"/>
      <c r="MN299" s="4"/>
      <c r="MO299" s="4"/>
      <c r="MP299" s="4"/>
      <c r="MQ299" s="4"/>
      <c r="MR299" s="4"/>
      <c r="MS299" s="4"/>
      <c r="MT299" s="4"/>
      <c r="MU299" s="4"/>
      <c r="MV299" s="4"/>
      <c r="MW299" s="4"/>
      <c r="MX299" s="4"/>
      <c r="MY299" s="4"/>
      <c r="MZ299" s="4"/>
      <c r="NA299" s="4"/>
      <c r="NB299" s="4"/>
      <c r="NC299" s="4"/>
      <c r="ND299" s="4"/>
      <c r="NE299" s="4"/>
      <c r="NF299" s="4"/>
      <c r="NG299" s="4"/>
      <c r="NH299" s="4"/>
      <c r="NI299" s="4"/>
      <c r="NJ299" s="4"/>
      <c r="NK299" s="4"/>
      <c r="NL299" s="4"/>
      <c r="NM299" s="4"/>
      <c r="NN299" s="4"/>
      <c r="NO299" s="4"/>
      <c r="NP299" s="4"/>
      <c r="NQ299" s="4"/>
      <c r="NR299" s="4"/>
      <c r="NS299" s="4"/>
      <c r="NT299" s="4"/>
      <c r="NU299" s="4"/>
      <c r="NV299" s="4"/>
      <c r="NW299" s="4"/>
      <c r="NX299" s="4"/>
      <c r="NY299" s="4"/>
      <c r="NZ299" s="4"/>
      <c r="OA299" s="4"/>
      <c r="OB299" s="4"/>
      <c r="OC299" s="4"/>
      <c r="OD299" s="4"/>
      <c r="OE299" s="4"/>
      <c r="OF299" s="4"/>
      <c r="OG299" s="4"/>
      <c r="OH299" s="4"/>
      <c r="OI299" s="4"/>
      <c r="OJ299" s="4"/>
      <c r="OK299" s="4"/>
      <c r="OL299" s="4"/>
      <c r="OM299" s="4"/>
      <c r="ON299" s="4"/>
      <c r="OO299" s="4"/>
      <c r="OP299" s="4"/>
      <c r="OQ299" s="4"/>
      <c r="OR299" s="4"/>
      <c r="OS299" s="4"/>
      <c r="OT299" s="4"/>
      <c r="OU299" s="4"/>
      <c r="OV299" s="4"/>
      <c r="OW299" s="4"/>
      <c r="OX299" s="4"/>
      <c r="OY299" s="4"/>
      <c r="OZ299" s="4"/>
      <c r="PA299" s="4"/>
      <c r="PB299" s="4"/>
      <c r="PC299" s="4"/>
      <c r="PD299" s="4"/>
      <c r="PE299" s="4"/>
      <c r="PF299" s="4"/>
      <c r="PG299" s="4"/>
      <c r="PH299" s="4"/>
      <c r="PI299" s="4"/>
      <c r="PJ299" s="4"/>
      <c r="PK299" s="4"/>
      <c r="PL299" s="4"/>
      <c r="PM299" s="4"/>
      <c r="PN299" s="4"/>
      <c r="PO299" s="4"/>
      <c r="PP299" s="4"/>
      <c r="PQ299" s="4"/>
      <c r="PR299" s="4"/>
      <c r="PS299" s="4"/>
      <c r="PT299" s="4"/>
      <c r="PU299" s="4"/>
      <c r="PV299" s="4"/>
      <c r="PW299" s="4"/>
      <c r="PX299" s="4"/>
      <c r="PY299" s="4"/>
      <c r="PZ299" s="4"/>
      <c r="QA299" s="4"/>
      <c r="QB299" s="4"/>
      <c r="QC299" s="4"/>
      <c r="QD299" s="4"/>
      <c r="QE299" s="4"/>
      <c r="QF299" s="4"/>
      <c r="QG299" s="4"/>
      <c r="QH299" s="4"/>
      <c r="QI299" s="4"/>
      <c r="QJ299" s="4"/>
      <c r="QK299" s="4"/>
      <c r="QL299" s="4"/>
      <c r="QM299" s="4"/>
      <c r="QN299" s="4"/>
      <c r="QO299" s="4"/>
      <c r="QP299" s="4"/>
      <c r="QQ299" s="4"/>
      <c r="QR299" s="4"/>
      <c r="QS299" s="4"/>
      <c r="QT299" s="4"/>
      <c r="QU299" s="4"/>
      <c r="QV299" s="4"/>
      <c r="QW299" s="4"/>
      <c r="QX299" s="4"/>
      <c r="QY299" s="4"/>
      <c r="QZ299" s="4"/>
      <c r="RA299" s="4"/>
      <c r="RB299" s="4"/>
      <c r="RC299" s="4"/>
      <c r="RD299" s="4"/>
      <c r="RE299" s="4"/>
      <c r="RF299" s="4"/>
      <c r="RG299" s="4"/>
      <c r="RH299" s="4"/>
      <c r="RI299" s="4"/>
      <c r="RJ299" s="4"/>
      <c r="RK299" s="4"/>
      <c r="RL299" s="4"/>
      <c r="RM299" s="4"/>
      <c r="RN299" s="4"/>
      <c r="RO299" s="4"/>
      <c r="RP299" s="4"/>
      <c r="RQ299" s="4"/>
      <c r="RR299" s="4"/>
      <c r="RS299" s="4"/>
      <c r="RT299" s="4"/>
      <c r="RU299" s="4"/>
      <c r="RV299" s="4"/>
      <c r="RW299" s="4"/>
      <c r="RX299" s="4"/>
      <c r="RY299" s="4"/>
      <c r="RZ299" s="4"/>
      <c r="SA299" s="4"/>
      <c r="SB299" s="4"/>
      <c r="SC299" s="4"/>
      <c r="SD299" s="4"/>
      <c r="SE299" s="4"/>
      <c r="SF299" s="4"/>
      <c r="SG299" s="4"/>
      <c r="SH299" s="4"/>
      <c r="SI299" s="4"/>
      <c r="SJ299" s="4"/>
      <c r="SK299" s="4"/>
      <c r="SL299" s="4"/>
      <c r="SM299" s="4"/>
      <c r="SN299" s="4"/>
      <c r="SO299" s="4"/>
      <c r="SP299" s="4"/>
      <c r="SQ299" s="4"/>
      <c r="SR299" s="4"/>
      <c r="SS299" s="4"/>
      <c r="ST299" s="4"/>
      <c r="SU299" s="4"/>
      <c r="SV299" s="4"/>
      <c r="SW299" s="4"/>
      <c r="SX299" s="4"/>
      <c r="SY299" s="4"/>
      <c r="SZ299" s="4"/>
      <c r="TA299" s="4"/>
      <c r="TB299" s="4"/>
      <c r="TC299" s="4"/>
      <c r="TD299" s="4"/>
      <c r="TE299" s="4"/>
      <c r="TF299" s="4"/>
      <c r="TG299" s="4"/>
      <c r="TH299" s="4"/>
      <c r="TI299" s="4"/>
      <c r="TJ299" s="4"/>
      <c r="TK299" s="4"/>
      <c r="TL299" s="4"/>
      <c r="TM299" s="4"/>
      <c r="TN299" s="4"/>
      <c r="TO299" s="4"/>
      <c r="TP299" s="4"/>
      <c r="TQ299" s="4"/>
      <c r="TR299" s="4"/>
      <c r="TS299" s="4"/>
      <c r="TT299" s="4"/>
      <c r="TU299" s="4"/>
      <c r="TV299" s="4"/>
      <c r="TW299" s="4"/>
      <c r="TX299" s="4"/>
      <c r="TY299" s="4"/>
      <c r="TZ299" s="4"/>
      <c r="UA299" s="4"/>
      <c r="UB299" s="4"/>
      <c r="UC299" s="4"/>
      <c r="UD299" s="4"/>
      <c r="UE299" s="4"/>
      <c r="UF299" s="4"/>
      <c r="UG299" s="4"/>
      <c r="UH299" s="4"/>
      <c r="UI299" s="4"/>
      <c r="UJ299" s="4"/>
      <c r="UK299" s="4"/>
      <c r="UL299" s="4"/>
      <c r="UM299" s="4"/>
      <c r="UN299" s="4"/>
      <c r="UO299" s="4"/>
      <c r="UP299" s="4"/>
      <c r="UQ299" s="4"/>
      <c r="UR299" s="4"/>
      <c r="US299" s="4"/>
      <c r="UT299" s="4"/>
      <c r="UU299" s="4"/>
      <c r="UV299" s="4"/>
      <c r="UW299" s="4"/>
      <c r="UX299" s="4"/>
      <c r="UY299" s="4"/>
      <c r="UZ299" s="4"/>
      <c r="VA299" s="4"/>
      <c r="VB299" s="4"/>
      <c r="VC299" s="4"/>
      <c r="VD299" s="4"/>
      <c r="VE299" s="4"/>
      <c r="VF299" s="4"/>
      <c r="VG299" s="4"/>
      <c r="VH299" s="4"/>
      <c r="VI299" s="4"/>
      <c r="VJ299" s="4"/>
      <c r="VK299" s="4"/>
      <c r="VL299" s="4"/>
      <c r="VM299" s="4"/>
      <c r="VN299" s="4"/>
    </row>
    <row r="300" spans="14:586"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  <c r="II300" s="4"/>
      <c r="IJ300" s="4"/>
      <c r="IK300" s="4"/>
      <c r="IL300" s="4"/>
      <c r="IM300" s="4"/>
      <c r="IN300" s="4"/>
      <c r="IO300" s="4"/>
      <c r="IP300" s="4"/>
      <c r="IQ300" s="4"/>
      <c r="IR300" s="4"/>
      <c r="IS300" s="4"/>
      <c r="IT300" s="4"/>
      <c r="IU300" s="4"/>
      <c r="IV300" s="4"/>
      <c r="IW300" s="4"/>
      <c r="IX300" s="4"/>
      <c r="IY300" s="4"/>
      <c r="IZ300" s="4"/>
      <c r="JA300" s="4"/>
      <c r="JB300" s="4"/>
      <c r="JC300" s="4"/>
      <c r="JD300" s="4"/>
      <c r="JE300" s="4"/>
      <c r="JF300" s="4"/>
      <c r="JG300" s="4"/>
      <c r="JH300" s="4"/>
      <c r="JI300" s="4"/>
      <c r="JJ300" s="4"/>
      <c r="JK300" s="4"/>
      <c r="JL300" s="4"/>
      <c r="JM300" s="4"/>
      <c r="JN300" s="4"/>
      <c r="JO300" s="4"/>
      <c r="JP300" s="4"/>
      <c r="JQ300" s="4"/>
      <c r="JR300" s="4"/>
      <c r="JS300" s="4"/>
      <c r="JT300" s="4"/>
      <c r="JU300" s="4"/>
      <c r="JV300" s="4"/>
      <c r="JW300" s="4"/>
      <c r="JX300" s="4"/>
      <c r="JY300" s="4"/>
      <c r="JZ300" s="4"/>
      <c r="KA300" s="4"/>
      <c r="KB300" s="4"/>
      <c r="KC300" s="4"/>
      <c r="KD300" s="4"/>
      <c r="KE300" s="4"/>
      <c r="KF300" s="4"/>
      <c r="KG300" s="4"/>
      <c r="KH300" s="4"/>
      <c r="KI300" s="4"/>
      <c r="KJ300" s="4"/>
      <c r="KK300" s="4"/>
      <c r="KL300" s="4"/>
      <c r="KM300" s="4"/>
      <c r="KN300" s="4"/>
      <c r="KO300" s="4"/>
      <c r="KP300" s="4"/>
      <c r="KQ300" s="4"/>
      <c r="KR300" s="4"/>
      <c r="KS300" s="4"/>
      <c r="KT300" s="4"/>
      <c r="KU300" s="4"/>
      <c r="KV300" s="4"/>
      <c r="KW300" s="4"/>
      <c r="KX300" s="4"/>
      <c r="KY300" s="4"/>
      <c r="KZ300" s="4"/>
      <c r="LA300" s="4"/>
      <c r="LB300" s="4"/>
      <c r="LC300" s="4"/>
      <c r="LD300" s="4"/>
      <c r="LE300" s="4"/>
      <c r="LF300" s="4"/>
      <c r="LG300" s="4"/>
      <c r="LH300" s="4"/>
      <c r="LI300" s="4"/>
      <c r="LJ300" s="4"/>
      <c r="LK300" s="4"/>
      <c r="LL300" s="4"/>
      <c r="LM300" s="4"/>
      <c r="LN300" s="4"/>
      <c r="LO300" s="4"/>
      <c r="LP300" s="4"/>
      <c r="LQ300" s="4"/>
      <c r="LR300" s="4"/>
      <c r="LS300" s="4"/>
      <c r="LT300" s="4"/>
      <c r="LU300" s="4"/>
      <c r="LV300" s="4"/>
      <c r="LW300" s="4"/>
      <c r="LX300" s="4"/>
      <c r="LY300" s="4"/>
      <c r="LZ300" s="4"/>
      <c r="MA300" s="4"/>
      <c r="MB300" s="4"/>
      <c r="MC300" s="4"/>
      <c r="MD300" s="4"/>
      <c r="ME300" s="4"/>
      <c r="MF300" s="4"/>
      <c r="MG300" s="4"/>
      <c r="MH300" s="4"/>
      <c r="MI300" s="4"/>
      <c r="MJ300" s="4"/>
      <c r="MK300" s="4"/>
      <c r="ML300" s="4"/>
      <c r="MM300" s="4"/>
      <c r="MN300" s="4"/>
      <c r="MO300" s="4"/>
      <c r="MP300" s="4"/>
      <c r="MQ300" s="4"/>
      <c r="MR300" s="4"/>
      <c r="MS300" s="4"/>
      <c r="MT300" s="4"/>
      <c r="MU300" s="4"/>
      <c r="MV300" s="4"/>
      <c r="MW300" s="4"/>
      <c r="MX300" s="4"/>
      <c r="MY300" s="4"/>
      <c r="MZ300" s="4"/>
      <c r="NA300" s="4"/>
      <c r="NB300" s="4"/>
      <c r="NC300" s="4"/>
      <c r="ND300" s="4"/>
      <c r="NE300" s="4"/>
      <c r="NF300" s="4"/>
      <c r="NG300" s="4"/>
      <c r="NH300" s="4"/>
      <c r="NI300" s="4"/>
      <c r="NJ300" s="4"/>
      <c r="NK300" s="4"/>
      <c r="NL300" s="4"/>
      <c r="NM300" s="4"/>
      <c r="NN300" s="4"/>
      <c r="NO300" s="4"/>
      <c r="NP300" s="4"/>
      <c r="NQ300" s="4"/>
      <c r="NR300" s="4"/>
      <c r="NS300" s="4"/>
      <c r="NT300" s="4"/>
      <c r="NU300" s="4"/>
      <c r="NV300" s="4"/>
      <c r="NW300" s="4"/>
      <c r="NX300" s="4"/>
      <c r="NY300" s="4"/>
      <c r="NZ300" s="4"/>
      <c r="OA300" s="4"/>
      <c r="OB300" s="4"/>
      <c r="OC300" s="4"/>
      <c r="OD300" s="4"/>
      <c r="OE300" s="4"/>
      <c r="OF300" s="4"/>
      <c r="OG300" s="4"/>
      <c r="OH300" s="4"/>
      <c r="OI300" s="4"/>
      <c r="OJ300" s="4"/>
      <c r="OK300" s="4"/>
      <c r="OL300" s="4"/>
      <c r="OM300" s="4"/>
      <c r="ON300" s="4"/>
      <c r="OO300" s="4"/>
      <c r="OP300" s="4"/>
      <c r="OQ300" s="4"/>
      <c r="OR300" s="4"/>
      <c r="OS300" s="4"/>
      <c r="OT300" s="4"/>
      <c r="OU300" s="4"/>
      <c r="OV300" s="4"/>
      <c r="OW300" s="4"/>
      <c r="OX300" s="4"/>
      <c r="OY300" s="4"/>
      <c r="OZ300" s="4"/>
      <c r="PA300" s="4"/>
      <c r="PB300" s="4"/>
      <c r="PC300" s="4"/>
      <c r="PD300" s="4"/>
      <c r="PE300" s="4"/>
      <c r="PF300" s="4"/>
      <c r="PG300" s="4"/>
      <c r="PH300" s="4"/>
      <c r="PI300" s="4"/>
      <c r="PJ300" s="4"/>
      <c r="PK300" s="4"/>
      <c r="PL300" s="4"/>
      <c r="PM300" s="4"/>
      <c r="PN300" s="4"/>
      <c r="PO300" s="4"/>
      <c r="PP300" s="4"/>
      <c r="PQ300" s="4"/>
      <c r="PR300" s="4"/>
      <c r="PS300" s="4"/>
      <c r="PT300" s="4"/>
      <c r="PU300" s="4"/>
      <c r="PV300" s="4"/>
      <c r="PW300" s="4"/>
      <c r="PX300" s="4"/>
      <c r="PY300" s="4"/>
      <c r="PZ300" s="4"/>
      <c r="QA300" s="4"/>
      <c r="QB300" s="4"/>
      <c r="QC300" s="4"/>
      <c r="QD300" s="4"/>
      <c r="QE300" s="4"/>
      <c r="QF300" s="4"/>
      <c r="QG300" s="4"/>
      <c r="QH300" s="4"/>
      <c r="QI300" s="4"/>
      <c r="QJ300" s="4"/>
      <c r="QK300" s="4"/>
      <c r="QL300" s="4"/>
      <c r="QM300" s="4"/>
      <c r="QN300" s="4"/>
      <c r="QO300" s="4"/>
      <c r="QP300" s="4"/>
      <c r="QQ300" s="4"/>
      <c r="QR300" s="4"/>
      <c r="QS300" s="4"/>
      <c r="QT300" s="4"/>
      <c r="QU300" s="4"/>
      <c r="QV300" s="4"/>
      <c r="QW300" s="4"/>
      <c r="QX300" s="4"/>
      <c r="QY300" s="4"/>
      <c r="QZ300" s="4"/>
      <c r="RA300" s="4"/>
      <c r="RB300" s="4"/>
      <c r="RC300" s="4"/>
      <c r="RD300" s="4"/>
      <c r="RE300" s="4"/>
      <c r="RF300" s="4"/>
      <c r="RG300" s="4"/>
      <c r="RH300" s="4"/>
      <c r="RI300" s="4"/>
      <c r="RJ300" s="4"/>
      <c r="RK300" s="4"/>
      <c r="RL300" s="4"/>
      <c r="RM300" s="4"/>
      <c r="RN300" s="4"/>
      <c r="RO300" s="4"/>
      <c r="RP300" s="4"/>
      <c r="RQ300" s="4"/>
      <c r="RR300" s="4"/>
      <c r="RS300" s="4"/>
      <c r="RT300" s="4"/>
      <c r="RU300" s="4"/>
      <c r="RV300" s="4"/>
      <c r="RW300" s="4"/>
      <c r="RX300" s="4"/>
      <c r="RY300" s="4"/>
      <c r="RZ300" s="4"/>
      <c r="SA300" s="4"/>
      <c r="SB300" s="4"/>
      <c r="SC300" s="4"/>
      <c r="SD300" s="4"/>
      <c r="SE300" s="4"/>
      <c r="SF300" s="4"/>
      <c r="SG300" s="4"/>
      <c r="SH300" s="4"/>
      <c r="SI300" s="4"/>
      <c r="SJ300" s="4"/>
      <c r="SK300" s="4"/>
      <c r="SL300" s="4"/>
      <c r="SM300" s="4"/>
      <c r="SN300" s="4"/>
      <c r="SO300" s="4"/>
      <c r="SP300" s="4"/>
      <c r="SQ300" s="4"/>
      <c r="SR300" s="4"/>
      <c r="SS300" s="4"/>
      <c r="ST300" s="4"/>
      <c r="SU300" s="4"/>
      <c r="SV300" s="4"/>
      <c r="SW300" s="4"/>
      <c r="SX300" s="4"/>
      <c r="SY300" s="4"/>
      <c r="SZ300" s="4"/>
      <c r="TA300" s="4"/>
      <c r="TB300" s="4"/>
      <c r="TC300" s="4"/>
      <c r="TD300" s="4"/>
      <c r="TE300" s="4"/>
      <c r="TF300" s="4"/>
      <c r="TG300" s="4"/>
      <c r="TH300" s="4"/>
      <c r="TI300" s="4"/>
      <c r="TJ300" s="4"/>
      <c r="TK300" s="4"/>
      <c r="TL300" s="4"/>
      <c r="TM300" s="4"/>
      <c r="TN300" s="4"/>
      <c r="TO300" s="4"/>
      <c r="TP300" s="4"/>
      <c r="TQ300" s="4"/>
      <c r="TR300" s="4"/>
      <c r="TS300" s="4"/>
      <c r="TT300" s="4"/>
      <c r="TU300" s="4"/>
      <c r="TV300" s="4"/>
      <c r="TW300" s="4"/>
      <c r="TX300" s="4"/>
      <c r="TY300" s="4"/>
      <c r="TZ300" s="4"/>
      <c r="UA300" s="4"/>
      <c r="UB300" s="4"/>
      <c r="UC300" s="4"/>
      <c r="UD300" s="4"/>
      <c r="UE300" s="4"/>
      <c r="UF300" s="4"/>
      <c r="UG300" s="4"/>
      <c r="UH300" s="4"/>
      <c r="UI300" s="4"/>
      <c r="UJ300" s="4"/>
      <c r="UK300" s="4"/>
      <c r="UL300" s="4"/>
      <c r="UM300" s="4"/>
      <c r="UN300" s="4"/>
      <c r="UO300" s="4"/>
      <c r="UP300" s="4"/>
      <c r="UQ300" s="4"/>
      <c r="UR300" s="4"/>
      <c r="US300" s="4"/>
      <c r="UT300" s="4"/>
      <c r="UU300" s="4"/>
      <c r="UV300" s="4"/>
      <c r="UW300" s="4"/>
      <c r="UX300" s="4"/>
      <c r="UY300" s="4"/>
      <c r="UZ300" s="4"/>
      <c r="VA300" s="4"/>
      <c r="VB300" s="4"/>
      <c r="VC300" s="4"/>
      <c r="VD300" s="4"/>
      <c r="VE300" s="4"/>
      <c r="VF300" s="4"/>
      <c r="VG300" s="4"/>
      <c r="VH300" s="4"/>
      <c r="VI300" s="4"/>
      <c r="VJ300" s="4"/>
      <c r="VK300" s="4"/>
      <c r="VL300" s="4"/>
      <c r="VM300" s="4"/>
      <c r="VN300" s="4"/>
    </row>
    <row r="301" spans="14:586"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4"/>
      <c r="FS301" s="4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  <c r="HW301" s="4"/>
      <c r="HX301" s="4"/>
      <c r="HY301" s="4"/>
      <c r="HZ301" s="4"/>
      <c r="IA301" s="4"/>
      <c r="IB301" s="4"/>
      <c r="IC301" s="4"/>
      <c r="ID301" s="4"/>
      <c r="IE301" s="4"/>
      <c r="IF301" s="4"/>
      <c r="IG301" s="4"/>
      <c r="IH301" s="4"/>
      <c r="II301" s="4"/>
      <c r="IJ301" s="4"/>
      <c r="IK301" s="4"/>
      <c r="IL301" s="4"/>
      <c r="IM301" s="4"/>
      <c r="IN301" s="4"/>
      <c r="IO301" s="4"/>
      <c r="IP301" s="4"/>
      <c r="IQ301" s="4"/>
      <c r="IR301" s="4"/>
      <c r="IS301" s="4"/>
      <c r="IT301" s="4"/>
      <c r="IU301" s="4"/>
      <c r="IV301" s="4"/>
      <c r="IW301" s="4"/>
      <c r="IX301" s="4"/>
      <c r="IY301" s="4"/>
      <c r="IZ301" s="4"/>
      <c r="JA301" s="4"/>
      <c r="JB301" s="4"/>
      <c r="JC301" s="4"/>
      <c r="JD301" s="4"/>
      <c r="JE301" s="4"/>
      <c r="JF301" s="4"/>
      <c r="JG301" s="4"/>
      <c r="JH301" s="4"/>
      <c r="JI301" s="4"/>
      <c r="JJ301" s="4"/>
      <c r="JK301" s="4"/>
      <c r="JL301" s="4"/>
      <c r="JM301" s="4"/>
      <c r="JN301" s="4"/>
      <c r="JO301" s="4"/>
      <c r="JP301" s="4"/>
      <c r="JQ301" s="4"/>
      <c r="JR301" s="4"/>
      <c r="JS301" s="4"/>
      <c r="JT301" s="4"/>
      <c r="JU301" s="4"/>
      <c r="JV301" s="4"/>
      <c r="JW301" s="4"/>
      <c r="JX301" s="4"/>
      <c r="JY301" s="4"/>
      <c r="JZ301" s="4"/>
      <c r="KA301" s="4"/>
      <c r="KB301" s="4"/>
      <c r="KC301" s="4"/>
      <c r="KD301" s="4"/>
      <c r="KE301" s="4"/>
      <c r="KF301" s="4"/>
      <c r="KG301" s="4"/>
      <c r="KH301" s="4"/>
      <c r="KI301" s="4"/>
      <c r="KJ301" s="4"/>
      <c r="KK301" s="4"/>
      <c r="KL301" s="4"/>
      <c r="KM301" s="4"/>
      <c r="KN301" s="4"/>
      <c r="KO301" s="4"/>
      <c r="KP301" s="4"/>
      <c r="KQ301" s="4"/>
      <c r="KR301" s="4"/>
      <c r="KS301" s="4"/>
      <c r="KT301" s="4"/>
      <c r="KU301" s="4"/>
      <c r="KV301" s="4"/>
      <c r="KW301" s="4"/>
      <c r="KX301" s="4"/>
      <c r="KY301" s="4"/>
      <c r="KZ301" s="4"/>
      <c r="LA301" s="4"/>
      <c r="LB301" s="4"/>
      <c r="LC301" s="4"/>
      <c r="LD301" s="4"/>
      <c r="LE301" s="4"/>
      <c r="LF301" s="4"/>
      <c r="LG301" s="4"/>
      <c r="LH301" s="4"/>
      <c r="LI301" s="4"/>
      <c r="LJ301" s="4"/>
      <c r="LK301" s="4"/>
      <c r="LL301" s="4"/>
      <c r="LM301" s="4"/>
      <c r="LN301" s="4"/>
      <c r="LO301" s="4"/>
      <c r="LP301" s="4"/>
      <c r="LQ301" s="4"/>
      <c r="LR301" s="4"/>
      <c r="LS301" s="4"/>
      <c r="LT301" s="4"/>
      <c r="LU301" s="4"/>
      <c r="LV301" s="4"/>
      <c r="LW301" s="4"/>
      <c r="LX301" s="4"/>
      <c r="LY301" s="4"/>
      <c r="LZ301" s="4"/>
      <c r="MA301" s="4"/>
      <c r="MB301" s="4"/>
      <c r="MC301" s="4"/>
      <c r="MD301" s="4"/>
      <c r="ME301" s="4"/>
      <c r="MF301" s="4"/>
      <c r="MG301" s="4"/>
      <c r="MH301" s="4"/>
      <c r="MI301" s="4"/>
      <c r="MJ301" s="4"/>
      <c r="MK301" s="4"/>
      <c r="ML301" s="4"/>
      <c r="MM301" s="4"/>
      <c r="MN301" s="4"/>
      <c r="MO301" s="4"/>
      <c r="MP301" s="4"/>
      <c r="MQ301" s="4"/>
      <c r="MR301" s="4"/>
      <c r="MS301" s="4"/>
      <c r="MT301" s="4"/>
      <c r="MU301" s="4"/>
      <c r="MV301" s="4"/>
      <c r="MW301" s="4"/>
      <c r="MX301" s="4"/>
      <c r="MY301" s="4"/>
      <c r="MZ301" s="4"/>
      <c r="NA301" s="4"/>
      <c r="NB301" s="4"/>
      <c r="NC301" s="4"/>
      <c r="ND301" s="4"/>
      <c r="NE301" s="4"/>
      <c r="NF301" s="4"/>
      <c r="NG301" s="4"/>
      <c r="NH301" s="4"/>
      <c r="NI301" s="4"/>
      <c r="NJ301" s="4"/>
      <c r="NK301" s="4"/>
      <c r="NL301" s="4"/>
      <c r="NM301" s="4"/>
      <c r="NN301" s="4"/>
      <c r="NO301" s="4"/>
      <c r="NP301" s="4"/>
      <c r="NQ301" s="4"/>
      <c r="NR301" s="4"/>
      <c r="NS301" s="4"/>
      <c r="NT301" s="4"/>
      <c r="NU301" s="4"/>
      <c r="NV301" s="4"/>
      <c r="NW301" s="4"/>
      <c r="NX301" s="4"/>
      <c r="NY301" s="4"/>
      <c r="NZ301" s="4"/>
      <c r="OA301" s="4"/>
      <c r="OB301" s="4"/>
      <c r="OC301" s="4"/>
      <c r="OD301" s="4"/>
      <c r="OE301" s="4"/>
      <c r="OF301" s="4"/>
      <c r="OG301" s="4"/>
      <c r="OH301" s="4"/>
      <c r="OI301" s="4"/>
      <c r="OJ301" s="4"/>
      <c r="OK301" s="4"/>
      <c r="OL301" s="4"/>
      <c r="OM301" s="4"/>
      <c r="ON301" s="4"/>
      <c r="OO301" s="4"/>
      <c r="OP301" s="4"/>
      <c r="OQ301" s="4"/>
      <c r="OR301" s="4"/>
      <c r="OS301" s="4"/>
      <c r="OT301" s="4"/>
      <c r="OU301" s="4"/>
      <c r="OV301" s="4"/>
      <c r="OW301" s="4"/>
      <c r="OX301" s="4"/>
      <c r="OY301" s="4"/>
      <c r="OZ301" s="4"/>
      <c r="PA301" s="4"/>
      <c r="PB301" s="4"/>
      <c r="PC301" s="4"/>
      <c r="PD301" s="4"/>
      <c r="PE301" s="4"/>
      <c r="PF301" s="4"/>
      <c r="PG301" s="4"/>
      <c r="PH301" s="4"/>
      <c r="PI301" s="4"/>
      <c r="PJ301" s="4"/>
      <c r="PK301" s="4"/>
      <c r="PL301" s="4"/>
      <c r="PM301" s="4"/>
      <c r="PN301" s="4"/>
      <c r="PO301" s="4"/>
      <c r="PP301" s="4"/>
      <c r="PQ301" s="4"/>
      <c r="PR301" s="4"/>
      <c r="PS301" s="4"/>
      <c r="PT301" s="4"/>
      <c r="PU301" s="4"/>
      <c r="PV301" s="4"/>
      <c r="PW301" s="4"/>
      <c r="PX301" s="4"/>
      <c r="PY301" s="4"/>
      <c r="PZ301" s="4"/>
      <c r="QA301" s="4"/>
      <c r="QB301" s="4"/>
      <c r="QC301" s="4"/>
      <c r="QD301" s="4"/>
      <c r="QE301" s="4"/>
      <c r="QF301" s="4"/>
      <c r="QG301" s="4"/>
      <c r="QH301" s="4"/>
      <c r="QI301" s="4"/>
      <c r="QJ301" s="4"/>
      <c r="QK301" s="4"/>
      <c r="QL301" s="4"/>
      <c r="QM301" s="4"/>
      <c r="QN301" s="4"/>
      <c r="QO301" s="4"/>
      <c r="QP301" s="4"/>
      <c r="QQ301" s="4"/>
      <c r="QR301" s="4"/>
      <c r="QS301" s="4"/>
      <c r="QT301" s="4"/>
      <c r="QU301" s="4"/>
      <c r="QV301" s="4"/>
      <c r="QW301" s="4"/>
      <c r="QX301" s="4"/>
      <c r="QY301" s="4"/>
      <c r="QZ301" s="4"/>
      <c r="RA301" s="4"/>
      <c r="RB301" s="4"/>
      <c r="RC301" s="4"/>
      <c r="RD301" s="4"/>
      <c r="RE301" s="4"/>
      <c r="RF301" s="4"/>
      <c r="RG301" s="4"/>
      <c r="RH301" s="4"/>
      <c r="RI301" s="4"/>
      <c r="RJ301" s="4"/>
      <c r="RK301" s="4"/>
      <c r="RL301" s="4"/>
      <c r="RM301" s="4"/>
      <c r="RN301" s="4"/>
      <c r="RO301" s="4"/>
      <c r="RP301" s="4"/>
      <c r="RQ301" s="4"/>
      <c r="RR301" s="4"/>
      <c r="RS301" s="4"/>
      <c r="RT301" s="4"/>
      <c r="RU301" s="4"/>
      <c r="RV301" s="4"/>
      <c r="RW301" s="4"/>
      <c r="RX301" s="4"/>
      <c r="RY301" s="4"/>
      <c r="RZ301" s="4"/>
      <c r="SA301" s="4"/>
      <c r="SB301" s="4"/>
      <c r="SC301" s="4"/>
      <c r="SD301" s="4"/>
      <c r="SE301" s="4"/>
      <c r="SF301" s="4"/>
      <c r="SG301" s="4"/>
      <c r="SH301" s="4"/>
      <c r="SI301" s="4"/>
      <c r="SJ301" s="4"/>
      <c r="SK301" s="4"/>
      <c r="SL301" s="4"/>
      <c r="SM301" s="4"/>
      <c r="SN301" s="4"/>
      <c r="SO301" s="4"/>
      <c r="SP301" s="4"/>
      <c r="SQ301" s="4"/>
      <c r="SR301" s="4"/>
      <c r="SS301" s="4"/>
      <c r="ST301" s="4"/>
      <c r="SU301" s="4"/>
      <c r="SV301" s="4"/>
      <c r="SW301" s="4"/>
      <c r="SX301" s="4"/>
      <c r="SY301" s="4"/>
      <c r="SZ301" s="4"/>
      <c r="TA301" s="4"/>
      <c r="TB301" s="4"/>
      <c r="TC301" s="4"/>
      <c r="TD301" s="4"/>
      <c r="TE301" s="4"/>
      <c r="TF301" s="4"/>
      <c r="TG301" s="4"/>
      <c r="TH301" s="4"/>
      <c r="TI301" s="4"/>
      <c r="TJ301" s="4"/>
      <c r="TK301" s="4"/>
      <c r="TL301" s="4"/>
      <c r="TM301" s="4"/>
      <c r="TN301" s="4"/>
      <c r="TO301" s="4"/>
      <c r="TP301" s="4"/>
      <c r="TQ301" s="4"/>
      <c r="TR301" s="4"/>
      <c r="TS301" s="4"/>
      <c r="TT301" s="4"/>
      <c r="TU301" s="4"/>
      <c r="TV301" s="4"/>
      <c r="TW301" s="4"/>
      <c r="TX301" s="4"/>
      <c r="TY301" s="4"/>
      <c r="TZ301" s="4"/>
      <c r="UA301" s="4"/>
      <c r="UB301" s="4"/>
      <c r="UC301" s="4"/>
      <c r="UD301" s="4"/>
      <c r="UE301" s="4"/>
      <c r="UF301" s="4"/>
      <c r="UG301" s="4"/>
      <c r="UH301" s="4"/>
      <c r="UI301" s="4"/>
      <c r="UJ301" s="4"/>
      <c r="UK301" s="4"/>
      <c r="UL301" s="4"/>
      <c r="UM301" s="4"/>
      <c r="UN301" s="4"/>
      <c r="UO301" s="4"/>
      <c r="UP301" s="4"/>
      <c r="UQ301" s="4"/>
      <c r="UR301" s="4"/>
      <c r="US301" s="4"/>
      <c r="UT301" s="4"/>
      <c r="UU301" s="4"/>
      <c r="UV301" s="4"/>
      <c r="UW301" s="4"/>
      <c r="UX301" s="4"/>
      <c r="UY301" s="4"/>
      <c r="UZ301" s="4"/>
      <c r="VA301" s="4"/>
      <c r="VB301" s="4"/>
      <c r="VC301" s="4"/>
      <c r="VD301" s="4"/>
      <c r="VE301" s="4"/>
      <c r="VF301" s="4"/>
      <c r="VG301" s="4"/>
      <c r="VH301" s="4"/>
      <c r="VI301" s="4"/>
      <c r="VJ301" s="4"/>
      <c r="VK301" s="4"/>
      <c r="VL301" s="4"/>
      <c r="VM301" s="4"/>
      <c r="VN301" s="4"/>
    </row>
    <row r="302" spans="14:586"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  <c r="II302" s="4"/>
      <c r="IJ302" s="4"/>
      <c r="IK302" s="4"/>
      <c r="IL302" s="4"/>
      <c r="IM302" s="4"/>
      <c r="IN302" s="4"/>
      <c r="IO302" s="4"/>
      <c r="IP302" s="4"/>
      <c r="IQ302" s="4"/>
      <c r="IR302" s="4"/>
      <c r="IS302" s="4"/>
      <c r="IT302" s="4"/>
      <c r="IU302" s="4"/>
      <c r="IV302" s="4"/>
      <c r="IW302" s="4"/>
      <c r="IX302" s="4"/>
      <c r="IY302" s="4"/>
      <c r="IZ302" s="4"/>
      <c r="JA302" s="4"/>
      <c r="JB302" s="4"/>
      <c r="JC302" s="4"/>
      <c r="JD302" s="4"/>
      <c r="JE302" s="4"/>
      <c r="JF302" s="4"/>
      <c r="JG302" s="4"/>
      <c r="JH302" s="4"/>
      <c r="JI302" s="4"/>
      <c r="JJ302" s="4"/>
      <c r="JK302" s="4"/>
      <c r="JL302" s="4"/>
      <c r="JM302" s="4"/>
      <c r="JN302" s="4"/>
      <c r="JO302" s="4"/>
      <c r="JP302" s="4"/>
      <c r="JQ302" s="4"/>
      <c r="JR302" s="4"/>
      <c r="JS302" s="4"/>
      <c r="JT302" s="4"/>
      <c r="JU302" s="4"/>
      <c r="JV302" s="4"/>
      <c r="JW302" s="4"/>
      <c r="JX302" s="4"/>
      <c r="JY302" s="4"/>
      <c r="JZ302" s="4"/>
      <c r="KA302" s="4"/>
      <c r="KB302" s="4"/>
      <c r="KC302" s="4"/>
      <c r="KD302" s="4"/>
      <c r="KE302" s="4"/>
      <c r="KF302" s="4"/>
      <c r="KG302" s="4"/>
      <c r="KH302" s="4"/>
      <c r="KI302" s="4"/>
      <c r="KJ302" s="4"/>
      <c r="KK302" s="4"/>
      <c r="KL302" s="4"/>
      <c r="KM302" s="4"/>
      <c r="KN302" s="4"/>
      <c r="KO302" s="4"/>
      <c r="KP302" s="4"/>
      <c r="KQ302" s="4"/>
      <c r="KR302" s="4"/>
      <c r="KS302" s="4"/>
      <c r="KT302" s="4"/>
      <c r="KU302" s="4"/>
      <c r="KV302" s="4"/>
      <c r="KW302" s="4"/>
      <c r="KX302" s="4"/>
      <c r="KY302" s="4"/>
      <c r="KZ302" s="4"/>
      <c r="LA302" s="4"/>
      <c r="LB302" s="4"/>
      <c r="LC302" s="4"/>
      <c r="LD302" s="4"/>
      <c r="LE302" s="4"/>
      <c r="LF302" s="4"/>
      <c r="LG302" s="4"/>
      <c r="LH302" s="4"/>
      <c r="LI302" s="4"/>
      <c r="LJ302" s="4"/>
      <c r="LK302" s="4"/>
      <c r="LL302" s="4"/>
      <c r="LM302" s="4"/>
      <c r="LN302" s="4"/>
      <c r="LO302" s="4"/>
      <c r="LP302" s="4"/>
      <c r="LQ302" s="4"/>
      <c r="LR302" s="4"/>
      <c r="LS302" s="4"/>
      <c r="LT302" s="4"/>
      <c r="LU302" s="4"/>
      <c r="LV302" s="4"/>
      <c r="LW302" s="4"/>
      <c r="LX302" s="4"/>
      <c r="LY302" s="4"/>
      <c r="LZ302" s="4"/>
      <c r="MA302" s="4"/>
      <c r="MB302" s="4"/>
      <c r="MC302" s="4"/>
      <c r="MD302" s="4"/>
      <c r="ME302" s="4"/>
      <c r="MF302" s="4"/>
      <c r="MG302" s="4"/>
      <c r="MH302" s="4"/>
      <c r="MI302" s="4"/>
      <c r="MJ302" s="4"/>
      <c r="MK302" s="4"/>
      <c r="ML302" s="4"/>
      <c r="MM302" s="4"/>
      <c r="MN302" s="4"/>
      <c r="MO302" s="4"/>
      <c r="MP302" s="4"/>
      <c r="MQ302" s="4"/>
      <c r="MR302" s="4"/>
      <c r="MS302" s="4"/>
      <c r="MT302" s="4"/>
      <c r="MU302" s="4"/>
      <c r="MV302" s="4"/>
      <c r="MW302" s="4"/>
      <c r="MX302" s="4"/>
      <c r="MY302" s="4"/>
      <c r="MZ302" s="4"/>
      <c r="NA302" s="4"/>
      <c r="NB302" s="4"/>
      <c r="NC302" s="4"/>
      <c r="ND302" s="4"/>
      <c r="NE302" s="4"/>
      <c r="NF302" s="4"/>
      <c r="NG302" s="4"/>
      <c r="NH302" s="4"/>
      <c r="NI302" s="4"/>
      <c r="NJ302" s="4"/>
      <c r="NK302" s="4"/>
      <c r="NL302" s="4"/>
      <c r="NM302" s="4"/>
      <c r="NN302" s="4"/>
      <c r="NO302" s="4"/>
      <c r="NP302" s="4"/>
      <c r="NQ302" s="4"/>
      <c r="NR302" s="4"/>
      <c r="NS302" s="4"/>
      <c r="NT302" s="4"/>
      <c r="NU302" s="4"/>
      <c r="NV302" s="4"/>
      <c r="NW302" s="4"/>
      <c r="NX302" s="4"/>
      <c r="NY302" s="4"/>
      <c r="NZ302" s="4"/>
      <c r="OA302" s="4"/>
      <c r="OB302" s="4"/>
      <c r="OC302" s="4"/>
      <c r="OD302" s="4"/>
      <c r="OE302" s="4"/>
      <c r="OF302" s="4"/>
      <c r="OG302" s="4"/>
      <c r="OH302" s="4"/>
      <c r="OI302" s="4"/>
      <c r="OJ302" s="4"/>
      <c r="OK302" s="4"/>
      <c r="OL302" s="4"/>
      <c r="OM302" s="4"/>
      <c r="ON302" s="4"/>
      <c r="OO302" s="4"/>
      <c r="OP302" s="4"/>
      <c r="OQ302" s="4"/>
      <c r="OR302" s="4"/>
      <c r="OS302" s="4"/>
      <c r="OT302" s="4"/>
      <c r="OU302" s="4"/>
      <c r="OV302" s="4"/>
      <c r="OW302" s="4"/>
      <c r="OX302" s="4"/>
      <c r="OY302" s="4"/>
      <c r="OZ302" s="4"/>
      <c r="PA302" s="4"/>
      <c r="PB302" s="4"/>
      <c r="PC302" s="4"/>
      <c r="PD302" s="4"/>
      <c r="PE302" s="4"/>
      <c r="PF302" s="4"/>
      <c r="PG302" s="4"/>
      <c r="PH302" s="4"/>
      <c r="PI302" s="4"/>
      <c r="PJ302" s="4"/>
      <c r="PK302" s="4"/>
      <c r="PL302" s="4"/>
      <c r="PM302" s="4"/>
      <c r="PN302" s="4"/>
      <c r="PO302" s="4"/>
      <c r="PP302" s="4"/>
      <c r="PQ302" s="4"/>
      <c r="PR302" s="4"/>
      <c r="PS302" s="4"/>
      <c r="PT302" s="4"/>
      <c r="PU302" s="4"/>
      <c r="PV302" s="4"/>
      <c r="PW302" s="4"/>
      <c r="PX302" s="4"/>
      <c r="PY302" s="4"/>
      <c r="PZ302" s="4"/>
      <c r="QA302" s="4"/>
      <c r="QB302" s="4"/>
      <c r="QC302" s="4"/>
      <c r="QD302" s="4"/>
      <c r="QE302" s="4"/>
      <c r="QF302" s="4"/>
      <c r="QG302" s="4"/>
      <c r="QH302" s="4"/>
      <c r="QI302" s="4"/>
      <c r="QJ302" s="4"/>
      <c r="QK302" s="4"/>
      <c r="QL302" s="4"/>
      <c r="QM302" s="4"/>
      <c r="QN302" s="4"/>
      <c r="QO302" s="4"/>
      <c r="QP302" s="4"/>
      <c r="QQ302" s="4"/>
      <c r="QR302" s="4"/>
      <c r="QS302" s="4"/>
      <c r="QT302" s="4"/>
      <c r="QU302" s="4"/>
      <c r="QV302" s="4"/>
      <c r="QW302" s="4"/>
      <c r="QX302" s="4"/>
      <c r="QY302" s="4"/>
      <c r="QZ302" s="4"/>
      <c r="RA302" s="4"/>
      <c r="RB302" s="4"/>
      <c r="RC302" s="4"/>
      <c r="RD302" s="4"/>
      <c r="RE302" s="4"/>
      <c r="RF302" s="4"/>
      <c r="RG302" s="4"/>
      <c r="RH302" s="4"/>
      <c r="RI302" s="4"/>
      <c r="RJ302" s="4"/>
      <c r="RK302" s="4"/>
      <c r="RL302" s="4"/>
      <c r="RM302" s="4"/>
      <c r="RN302" s="4"/>
      <c r="RO302" s="4"/>
      <c r="RP302" s="4"/>
      <c r="RQ302" s="4"/>
      <c r="RR302" s="4"/>
      <c r="RS302" s="4"/>
      <c r="RT302" s="4"/>
      <c r="RU302" s="4"/>
      <c r="RV302" s="4"/>
      <c r="RW302" s="4"/>
      <c r="RX302" s="4"/>
      <c r="RY302" s="4"/>
      <c r="RZ302" s="4"/>
      <c r="SA302" s="4"/>
      <c r="SB302" s="4"/>
      <c r="SC302" s="4"/>
      <c r="SD302" s="4"/>
      <c r="SE302" s="4"/>
      <c r="SF302" s="4"/>
      <c r="SG302" s="4"/>
      <c r="SH302" s="4"/>
      <c r="SI302" s="4"/>
      <c r="SJ302" s="4"/>
      <c r="SK302" s="4"/>
      <c r="SL302" s="4"/>
      <c r="SM302" s="4"/>
      <c r="SN302" s="4"/>
      <c r="SO302" s="4"/>
      <c r="SP302" s="4"/>
      <c r="SQ302" s="4"/>
      <c r="SR302" s="4"/>
      <c r="SS302" s="4"/>
      <c r="ST302" s="4"/>
      <c r="SU302" s="4"/>
      <c r="SV302" s="4"/>
      <c r="SW302" s="4"/>
      <c r="SX302" s="4"/>
      <c r="SY302" s="4"/>
      <c r="SZ302" s="4"/>
      <c r="TA302" s="4"/>
      <c r="TB302" s="4"/>
      <c r="TC302" s="4"/>
      <c r="TD302" s="4"/>
      <c r="TE302" s="4"/>
      <c r="TF302" s="4"/>
      <c r="TG302" s="4"/>
      <c r="TH302" s="4"/>
      <c r="TI302" s="4"/>
      <c r="TJ302" s="4"/>
      <c r="TK302" s="4"/>
      <c r="TL302" s="4"/>
      <c r="TM302" s="4"/>
      <c r="TN302" s="4"/>
      <c r="TO302" s="4"/>
      <c r="TP302" s="4"/>
      <c r="TQ302" s="4"/>
      <c r="TR302" s="4"/>
      <c r="TS302" s="4"/>
      <c r="TT302" s="4"/>
      <c r="TU302" s="4"/>
      <c r="TV302" s="4"/>
      <c r="TW302" s="4"/>
      <c r="TX302" s="4"/>
      <c r="TY302" s="4"/>
      <c r="TZ302" s="4"/>
      <c r="UA302" s="4"/>
      <c r="UB302" s="4"/>
      <c r="UC302" s="4"/>
      <c r="UD302" s="4"/>
      <c r="UE302" s="4"/>
      <c r="UF302" s="4"/>
      <c r="UG302" s="4"/>
      <c r="UH302" s="4"/>
      <c r="UI302" s="4"/>
      <c r="UJ302" s="4"/>
      <c r="UK302" s="4"/>
      <c r="UL302" s="4"/>
      <c r="UM302" s="4"/>
      <c r="UN302" s="4"/>
      <c r="UO302" s="4"/>
      <c r="UP302" s="4"/>
      <c r="UQ302" s="4"/>
      <c r="UR302" s="4"/>
      <c r="US302" s="4"/>
      <c r="UT302" s="4"/>
      <c r="UU302" s="4"/>
      <c r="UV302" s="4"/>
      <c r="UW302" s="4"/>
      <c r="UX302" s="4"/>
      <c r="UY302" s="4"/>
      <c r="UZ302" s="4"/>
      <c r="VA302" s="4"/>
      <c r="VB302" s="4"/>
      <c r="VC302" s="4"/>
      <c r="VD302" s="4"/>
      <c r="VE302" s="4"/>
      <c r="VF302" s="4"/>
      <c r="VG302" s="4"/>
      <c r="VH302" s="4"/>
      <c r="VI302" s="4"/>
      <c r="VJ302" s="4"/>
      <c r="VK302" s="4"/>
      <c r="VL302" s="4"/>
      <c r="VM302" s="4"/>
      <c r="VN302" s="4"/>
    </row>
    <row r="303" spans="14:586"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4"/>
      <c r="IJ303" s="4"/>
      <c r="IK303" s="4"/>
      <c r="IL303" s="4"/>
      <c r="IM303" s="4"/>
      <c r="IN303" s="4"/>
      <c r="IO303" s="4"/>
      <c r="IP303" s="4"/>
      <c r="IQ303" s="4"/>
      <c r="IR303" s="4"/>
      <c r="IS303" s="4"/>
      <c r="IT303" s="4"/>
      <c r="IU303" s="4"/>
      <c r="IV303" s="4"/>
      <c r="IW303" s="4"/>
      <c r="IX303" s="4"/>
      <c r="IY303" s="4"/>
      <c r="IZ303" s="4"/>
      <c r="JA303" s="4"/>
      <c r="JB303" s="4"/>
      <c r="JC303" s="4"/>
      <c r="JD303" s="4"/>
      <c r="JE303" s="4"/>
      <c r="JF303" s="4"/>
      <c r="JG303" s="4"/>
      <c r="JH303" s="4"/>
      <c r="JI303" s="4"/>
      <c r="JJ303" s="4"/>
      <c r="JK303" s="4"/>
      <c r="JL303" s="4"/>
      <c r="JM303" s="4"/>
      <c r="JN303" s="4"/>
      <c r="JO303" s="4"/>
      <c r="JP303" s="4"/>
      <c r="JQ303" s="4"/>
      <c r="JR303" s="4"/>
      <c r="JS303" s="4"/>
      <c r="JT303" s="4"/>
      <c r="JU303" s="4"/>
      <c r="JV303" s="4"/>
      <c r="JW303" s="4"/>
      <c r="JX303" s="4"/>
      <c r="JY303" s="4"/>
      <c r="JZ303" s="4"/>
      <c r="KA303" s="4"/>
      <c r="KB303" s="4"/>
      <c r="KC303" s="4"/>
      <c r="KD303" s="4"/>
      <c r="KE303" s="4"/>
      <c r="KF303" s="4"/>
      <c r="KG303" s="4"/>
      <c r="KH303" s="4"/>
      <c r="KI303" s="4"/>
      <c r="KJ303" s="4"/>
      <c r="KK303" s="4"/>
      <c r="KL303" s="4"/>
      <c r="KM303" s="4"/>
      <c r="KN303" s="4"/>
      <c r="KO303" s="4"/>
      <c r="KP303" s="4"/>
      <c r="KQ303" s="4"/>
      <c r="KR303" s="4"/>
      <c r="KS303" s="4"/>
      <c r="KT303" s="4"/>
      <c r="KU303" s="4"/>
      <c r="KV303" s="4"/>
      <c r="KW303" s="4"/>
      <c r="KX303" s="4"/>
      <c r="KY303" s="4"/>
      <c r="KZ303" s="4"/>
      <c r="LA303" s="4"/>
      <c r="LB303" s="4"/>
      <c r="LC303" s="4"/>
      <c r="LD303" s="4"/>
      <c r="LE303" s="4"/>
      <c r="LF303" s="4"/>
      <c r="LG303" s="4"/>
      <c r="LH303" s="4"/>
      <c r="LI303" s="4"/>
      <c r="LJ303" s="4"/>
      <c r="LK303" s="4"/>
      <c r="LL303" s="4"/>
      <c r="LM303" s="4"/>
      <c r="LN303" s="4"/>
      <c r="LO303" s="4"/>
      <c r="LP303" s="4"/>
      <c r="LQ303" s="4"/>
      <c r="LR303" s="4"/>
      <c r="LS303" s="4"/>
      <c r="LT303" s="4"/>
      <c r="LU303" s="4"/>
      <c r="LV303" s="4"/>
      <c r="LW303" s="4"/>
      <c r="LX303" s="4"/>
      <c r="LY303" s="4"/>
      <c r="LZ303" s="4"/>
      <c r="MA303" s="4"/>
      <c r="MB303" s="4"/>
      <c r="MC303" s="4"/>
      <c r="MD303" s="4"/>
      <c r="ME303" s="4"/>
      <c r="MF303" s="4"/>
      <c r="MG303" s="4"/>
      <c r="MH303" s="4"/>
      <c r="MI303" s="4"/>
      <c r="MJ303" s="4"/>
      <c r="MK303" s="4"/>
      <c r="ML303" s="4"/>
      <c r="MM303" s="4"/>
      <c r="MN303" s="4"/>
      <c r="MO303" s="4"/>
      <c r="MP303" s="4"/>
      <c r="MQ303" s="4"/>
      <c r="MR303" s="4"/>
      <c r="MS303" s="4"/>
      <c r="MT303" s="4"/>
      <c r="MU303" s="4"/>
      <c r="MV303" s="4"/>
      <c r="MW303" s="4"/>
      <c r="MX303" s="4"/>
      <c r="MY303" s="4"/>
      <c r="MZ303" s="4"/>
      <c r="NA303" s="4"/>
      <c r="NB303" s="4"/>
      <c r="NC303" s="4"/>
      <c r="ND303" s="4"/>
      <c r="NE303" s="4"/>
      <c r="NF303" s="4"/>
      <c r="NG303" s="4"/>
      <c r="NH303" s="4"/>
      <c r="NI303" s="4"/>
      <c r="NJ303" s="4"/>
      <c r="NK303" s="4"/>
      <c r="NL303" s="4"/>
      <c r="NM303" s="4"/>
      <c r="NN303" s="4"/>
      <c r="NO303" s="4"/>
      <c r="NP303" s="4"/>
      <c r="NQ303" s="4"/>
      <c r="NR303" s="4"/>
      <c r="NS303" s="4"/>
      <c r="NT303" s="4"/>
      <c r="NU303" s="4"/>
      <c r="NV303" s="4"/>
      <c r="NW303" s="4"/>
      <c r="NX303" s="4"/>
      <c r="NY303" s="4"/>
      <c r="NZ303" s="4"/>
      <c r="OA303" s="4"/>
      <c r="OB303" s="4"/>
      <c r="OC303" s="4"/>
      <c r="OD303" s="4"/>
      <c r="OE303" s="4"/>
      <c r="OF303" s="4"/>
      <c r="OG303" s="4"/>
      <c r="OH303" s="4"/>
      <c r="OI303" s="4"/>
      <c r="OJ303" s="4"/>
      <c r="OK303" s="4"/>
      <c r="OL303" s="4"/>
      <c r="OM303" s="4"/>
      <c r="ON303" s="4"/>
      <c r="OO303" s="4"/>
      <c r="OP303" s="4"/>
      <c r="OQ303" s="4"/>
      <c r="OR303" s="4"/>
      <c r="OS303" s="4"/>
      <c r="OT303" s="4"/>
      <c r="OU303" s="4"/>
      <c r="OV303" s="4"/>
      <c r="OW303" s="4"/>
      <c r="OX303" s="4"/>
      <c r="OY303" s="4"/>
      <c r="OZ303" s="4"/>
      <c r="PA303" s="4"/>
      <c r="PB303" s="4"/>
      <c r="PC303" s="4"/>
      <c r="PD303" s="4"/>
      <c r="PE303" s="4"/>
      <c r="PF303" s="4"/>
      <c r="PG303" s="4"/>
      <c r="PH303" s="4"/>
      <c r="PI303" s="4"/>
      <c r="PJ303" s="4"/>
      <c r="PK303" s="4"/>
      <c r="PL303" s="4"/>
      <c r="PM303" s="4"/>
      <c r="PN303" s="4"/>
      <c r="PO303" s="4"/>
      <c r="PP303" s="4"/>
      <c r="PQ303" s="4"/>
      <c r="PR303" s="4"/>
      <c r="PS303" s="4"/>
      <c r="PT303" s="4"/>
      <c r="PU303" s="4"/>
      <c r="PV303" s="4"/>
      <c r="PW303" s="4"/>
      <c r="PX303" s="4"/>
      <c r="PY303" s="4"/>
      <c r="PZ303" s="4"/>
      <c r="QA303" s="4"/>
      <c r="QB303" s="4"/>
      <c r="QC303" s="4"/>
      <c r="QD303" s="4"/>
      <c r="QE303" s="4"/>
      <c r="QF303" s="4"/>
      <c r="QG303" s="4"/>
      <c r="QH303" s="4"/>
      <c r="QI303" s="4"/>
      <c r="QJ303" s="4"/>
      <c r="QK303" s="4"/>
      <c r="QL303" s="4"/>
      <c r="QM303" s="4"/>
      <c r="QN303" s="4"/>
      <c r="QO303" s="4"/>
      <c r="QP303" s="4"/>
      <c r="QQ303" s="4"/>
      <c r="QR303" s="4"/>
      <c r="QS303" s="4"/>
      <c r="QT303" s="4"/>
      <c r="QU303" s="4"/>
      <c r="QV303" s="4"/>
      <c r="QW303" s="4"/>
      <c r="QX303" s="4"/>
      <c r="QY303" s="4"/>
      <c r="QZ303" s="4"/>
      <c r="RA303" s="4"/>
      <c r="RB303" s="4"/>
      <c r="RC303" s="4"/>
      <c r="RD303" s="4"/>
      <c r="RE303" s="4"/>
      <c r="RF303" s="4"/>
      <c r="RG303" s="4"/>
      <c r="RH303" s="4"/>
      <c r="RI303" s="4"/>
      <c r="RJ303" s="4"/>
      <c r="RK303" s="4"/>
      <c r="RL303" s="4"/>
      <c r="RM303" s="4"/>
      <c r="RN303" s="4"/>
      <c r="RO303" s="4"/>
      <c r="RP303" s="4"/>
      <c r="RQ303" s="4"/>
      <c r="RR303" s="4"/>
      <c r="RS303" s="4"/>
      <c r="RT303" s="4"/>
      <c r="RU303" s="4"/>
      <c r="RV303" s="4"/>
      <c r="RW303" s="4"/>
      <c r="RX303" s="4"/>
      <c r="RY303" s="4"/>
      <c r="RZ303" s="4"/>
      <c r="SA303" s="4"/>
      <c r="SB303" s="4"/>
      <c r="SC303" s="4"/>
      <c r="SD303" s="4"/>
      <c r="SE303" s="4"/>
      <c r="SF303" s="4"/>
      <c r="SG303" s="4"/>
      <c r="SH303" s="4"/>
      <c r="SI303" s="4"/>
      <c r="SJ303" s="4"/>
      <c r="SK303" s="4"/>
      <c r="SL303" s="4"/>
      <c r="SM303" s="4"/>
      <c r="SN303" s="4"/>
      <c r="SO303" s="4"/>
      <c r="SP303" s="4"/>
      <c r="SQ303" s="4"/>
      <c r="SR303" s="4"/>
      <c r="SS303" s="4"/>
      <c r="ST303" s="4"/>
      <c r="SU303" s="4"/>
      <c r="SV303" s="4"/>
      <c r="SW303" s="4"/>
      <c r="SX303" s="4"/>
      <c r="SY303" s="4"/>
      <c r="SZ303" s="4"/>
      <c r="TA303" s="4"/>
      <c r="TB303" s="4"/>
      <c r="TC303" s="4"/>
      <c r="TD303" s="4"/>
      <c r="TE303" s="4"/>
      <c r="TF303" s="4"/>
      <c r="TG303" s="4"/>
      <c r="TH303" s="4"/>
      <c r="TI303" s="4"/>
      <c r="TJ303" s="4"/>
      <c r="TK303" s="4"/>
      <c r="TL303" s="4"/>
      <c r="TM303" s="4"/>
      <c r="TN303" s="4"/>
      <c r="TO303" s="4"/>
      <c r="TP303" s="4"/>
      <c r="TQ303" s="4"/>
      <c r="TR303" s="4"/>
      <c r="TS303" s="4"/>
      <c r="TT303" s="4"/>
      <c r="TU303" s="4"/>
      <c r="TV303" s="4"/>
      <c r="TW303" s="4"/>
      <c r="TX303" s="4"/>
      <c r="TY303" s="4"/>
      <c r="TZ303" s="4"/>
      <c r="UA303" s="4"/>
      <c r="UB303" s="4"/>
      <c r="UC303" s="4"/>
      <c r="UD303" s="4"/>
      <c r="UE303" s="4"/>
      <c r="UF303" s="4"/>
      <c r="UG303" s="4"/>
      <c r="UH303" s="4"/>
      <c r="UI303" s="4"/>
      <c r="UJ303" s="4"/>
      <c r="UK303" s="4"/>
      <c r="UL303" s="4"/>
      <c r="UM303" s="4"/>
      <c r="UN303" s="4"/>
      <c r="UO303" s="4"/>
      <c r="UP303" s="4"/>
      <c r="UQ303" s="4"/>
      <c r="UR303" s="4"/>
      <c r="US303" s="4"/>
      <c r="UT303" s="4"/>
      <c r="UU303" s="4"/>
      <c r="UV303" s="4"/>
      <c r="UW303" s="4"/>
      <c r="UX303" s="4"/>
      <c r="UY303" s="4"/>
      <c r="UZ303" s="4"/>
      <c r="VA303" s="4"/>
      <c r="VB303" s="4"/>
      <c r="VC303" s="4"/>
      <c r="VD303" s="4"/>
      <c r="VE303" s="4"/>
      <c r="VF303" s="4"/>
      <c r="VG303" s="4"/>
      <c r="VH303" s="4"/>
      <c r="VI303" s="4"/>
      <c r="VJ303" s="4"/>
      <c r="VK303" s="4"/>
      <c r="VL303" s="4"/>
      <c r="VM303" s="4"/>
      <c r="VN303" s="4"/>
    </row>
    <row r="304" spans="14:586"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4"/>
      <c r="FS304" s="4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  <c r="HW304" s="4"/>
      <c r="HX304" s="4"/>
      <c r="HY304" s="4"/>
      <c r="HZ304" s="4"/>
      <c r="IA304" s="4"/>
      <c r="IB304" s="4"/>
      <c r="IC304" s="4"/>
      <c r="ID304" s="4"/>
      <c r="IE304" s="4"/>
      <c r="IF304" s="4"/>
      <c r="IG304" s="4"/>
      <c r="IH304" s="4"/>
      <c r="II304" s="4"/>
      <c r="IJ304" s="4"/>
      <c r="IK304" s="4"/>
      <c r="IL304" s="4"/>
      <c r="IM304" s="4"/>
      <c r="IN304" s="4"/>
      <c r="IO304" s="4"/>
      <c r="IP304" s="4"/>
      <c r="IQ304" s="4"/>
      <c r="IR304" s="4"/>
      <c r="IS304" s="4"/>
      <c r="IT304" s="4"/>
      <c r="IU304" s="4"/>
      <c r="IV304" s="4"/>
      <c r="IW304" s="4"/>
      <c r="IX304" s="4"/>
      <c r="IY304" s="4"/>
      <c r="IZ304" s="4"/>
      <c r="JA304" s="4"/>
      <c r="JB304" s="4"/>
      <c r="JC304" s="4"/>
      <c r="JD304" s="4"/>
      <c r="JE304" s="4"/>
      <c r="JF304" s="4"/>
      <c r="JG304" s="4"/>
      <c r="JH304" s="4"/>
      <c r="JI304" s="4"/>
      <c r="JJ304" s="4"/>
      <c r="JK304" s="4"/>
      <c r="JL304" s="4"/>
      <c r="JM304" s="4"/>
      <c r="JN304" s="4"/>
      <c r="JO304" s="4"/>
      <c r="JP304" s="4"/>
      <c r="JQ304" s="4"/>
      <c r="JR304" s="4"/>
      <c r="JS304" s="4"/>
      <c r="JT304" s="4"/>
      <c r="JU304" s="4"/>
      <c r="JV304" s="4"/>
      <c r="JW304" s="4"/>
      <c r="JX304" s="4"/>
      <c r="JY304" s="4"/>
      <c r="JZ304" s="4"/>
      <c r="KA304" s="4"/>
      <c r="KB304" s="4"/>
      <c r="KC304" s="4"/>
      <c r="KD304" s="4"/>
      <c r="KE304" s="4"/>
      <c r="KF304" s="4"/>
      <c r="KG304" s="4"/>
      <c r="KH304" s="4"/>
      <c r="KI304" s="4"/>
      <c r="KJ304" s="4"/>
      <c r="KK304" s="4"/>
      <c r="KL304" s="4"/>
      <c r="KM304" s="4"/>
      <c r="KN304" s="4"/>
      <c r="KO304" s="4"/>
      <c r="KP304" s="4"/>
      <c r="KQ304" s="4"/>
      <c r="KR304" s="4"/>
      <c r="KS304" s="4"/>
      <c r="KT304" s="4"/>
      <c r="KU304" s="4"/>
      <c r="KV304" s="4"/>
      <c r="KW304" s="4"/>
      <c r="KX304" s="4"/>
      <c r="KY304" s="4"/>
      <c r="KZ304" s="4"/>
      <c r="LA304" s="4"/>
      <c r="LB304" s="4"/>
      <c r="LC304" s="4"/>
      <c r="LD304" s="4"/>
      <c r="LE304" s="4"/>
      <c r="LF304" s="4"/>
      <c r="LG304" s="4"/>
      <c r="LH304" s="4"/>
      <c r="LI304" s="4"/>
      <c r="LJ304" s="4"/>
      <c r="LK304" s="4"/>
      <c r="LL304" s="4"/>
      <c r="LM304" s="4"/>
      <c r="LN304" s="4"/>
      <c r="LO304" s="4"/>
      <c r="LP304" s="4"/>
      <c r="LQ304" s="4"/>
      <c r="LR304" s="4"/>
      <c r="LS304" s="4"/>
      <c r="LT304" s="4"/>
      <c r="LU304" s="4"/>
      <c r="LV304" s="4"/>
      <c r="LW304" s="4"/>
      <c r="LX304" s="4"/>
      <c r="LY304" s="4"/>
      <c r="LZ304" s="4"/>
      <c r="MA304" s="4"/>
      <c r="MB304" s="4"/>
      <c r="MC304" s="4"/>
      <c r="MD304" s="4"/>
      <c r="ME304" s="4"/>
      <c r="MF304" s="4"/>
      <c r="MG304" s="4"/>
      <c r="MH304" s="4"/>
      <c r="MI304" s="4"/>
      <c r="MJ304" s="4"/>
      <c r="MK304" s="4"/>
      <c r="ML304" s="4"/>
      <c r="MM304" s="4"/>
      <c r="MN304" s="4"/>
      <c r="MO304" s="4"/>
      <c r="MP304" s="4"/>
      <c r="MQ304" s="4"/>
      <c r="MR304" s="4"/>
      <c r="MS304" s="4"/>
      <c r="MT304" s="4"/>
      <c r="MU304" s="4"/>
      <c r="MV304" s="4"/>
      <c r="MW304" s="4"/>
      <c r="MX304" s="4"/>
      <c r="MY304" s="4"/>
      <c r="MZ304" s="4"/>
      <c r="NA304" s="4"/>
      <c r="NB304" s="4"/>
      <c r="NC304" s="4"/>
      <c r="ND304" s="4"/>
      <c r="NE304" s="4"/>
      <c r="NF304" s="4"/>
      <c r="NG304" s="4"/>
      <c r="NH304" s="4"/>
      <c r="NI304" s="4"/>
      <c r="NJ304" s="4"/>
      <c r="NK304" s="4"/>
      <c r="NL304" s="4"/>
      <c r="NM304" s="4"/>
      <c r="NN304" s="4"/>
      <c r="NO304" s="4"/>
      <c r="NP304" s="4"/>
      <c r="NQ304" s="4"/>
      <c r="NR304" s="4"/>
      <c r="NS304" s="4"/>
      <c r="NT304" s="4"/>
      <c r="NU304" s="4"/>
      <c r="NV304" s="4"/>
      <c r="NW304" s="4"/>
      <c r="NX304" s="4"/>
      <c r="NY304" s="4"/>
      <c r="NZ304" s="4"/>
      <c r="OA304" s="4"/>
      <c r="OB304" s="4"/>
      <c r="OC304" s="4"/>
      <c r="OD304" s="4"/>
      <c r="OE304" s="4"/>
      <c r="OF304" s="4"/>
      <c r="OG304" s="4"/>
      <c r="OH304" s="4"/>
      <c r="OI304" s="4"/>
      <c r="OJ304" s="4"/>
      <c r="OK304" s="4"/>
      <c r="OL304" s="4"/>
      <c r="OM304" s="4"/>
      <c r="ON304" s="4"/>
      <c r="OO304" s="4"/>
      <c r="OP304" s="4"/>
      <c r="OQ304" s="4"/>
      <c r="OR304" s="4"/>
      <c r="OS304" s="4"/>
      <c r="OT304" s="4"/>
      <c r="OU304" s="4"/>
      <c r="OV304" s="4"/>
      <c r="OW304" s="4"/>
      <c r="OX304" s="4"/>
      <c r="OY304" s="4"/>
      <c r="OZ304" s="4"/>
      <c r="PA304" s="4"/>
      <c r="PB304" s="4"/>
      <c r="PC304" s="4"/>
      <c r="PD304" s="4"/>
      <c r="PE304" s="4"/>
      <c r="PF304" s="4"/>
      <c r="PG304" s="4"/>
      <c r="PH304" s="4"/>
      <c r="PI304" s="4"/>
      <c r="PJ304" s="4"/>
      <c r="PK304" s="4"/>
      <c r="PL304" s="4"/>
      <c r="PM304" s="4"/>
      <c r="PN304" s="4"/>
      <c r="PO304" s="4"/>
      <c r="PP304" s="4"/>
      <c r="PQ304" s="4"/>
      <c r="PR304" s="4"/>
      <c r="PS304" s="4"/>
      <c r="PT304" s="4"/>
      <c r="PU304" s="4"/>
      <c r="PV304" s="4"/>
      <c r="PW304" s="4"/>
      <c r="PX304" s="4"/>
      <c r="PY304" s="4"/>
      <c r="PZ304" s="4"/>
      <c r="QA304" s="4"/>
      <c r="QB304" s="4"/>
      <c r="QC304" s="4"/>
      <c r="QD304" s="4"/>
      <c r="QE304" s="4"/>
      <c r="QF304" s="4"/>
      <c r="QG304" s="4"/>
      <c r="QH304" s="4"/>
      <c r="QI304" s="4"/>
      <c r="QJ304" s="4"/>
      <c r="QK304" s="4"/>
      <c r="QL304" s="4"/>
      <c r="QM304" s="4"/>
      <c r="QN304" s="4"/>
      <c r="QO304" s="4"/>
      <c r="QP304" s="4"/>
      <c r="QQ304" s="4"/>
      <c r="QR304" s="4"/>
      <c r="QS304" s="4"/>
      <c r="QT304" s="4"/>
      <c r="QU304" s="4"/>
      <c r="QV304" s="4"/>
      <c r="QW304" s="4"/>
      <c r="QX304" s="4"/>
      <c r="QY304" s="4"/>
      <c r="QZ304" s="4"/>
      <c r="RA304" s="4"/>
      <c r="RB304" s="4"/>
      <c r="RC304" s="4"/>
      <c r="RD304" s="4"/>
      <c r="RE304" s="4"/>
      <c r="RF304" s="4"/>
      <c r="RG304" s="4"/>
      <c r="RH304" s="4"/>
      <c r="RI304" s="4"/>
      <c r="RJ304" s="4"/>
      <c r="RK304" s="4"/>
      <c r="RL304" s="4"/>
      <c r="RM304" s="4"/>
      <c r="RN304" s="4"/>
      <c r="RO304" s="4"/>
      <c r="RP304" s="4"/>
      <c r="RQ304" s="4"/>
      <c r="RR304" s="4"/>
      <c r="RS304" s="4"/>
      <c r="RT304" s="4"/>
      <c r="RU304" s="4"/>
      <c r="RV304" s="4"/>
      <c r="RW304" s="4"/>
      <c r="RX304" s="4"/>
      <c r="RY304" s="4"/>
      <c r="RZ304" s="4"/>
      <c r="SA304" s="4"/>
      <c r="SB304" s="4"/>
      <c r="SC304" s="4"/>
      <c r="SD304" s="4"/>
      <c r="SE304" s="4"/>
      <c r="SF304" s="4"/>
      <c r="SG304" s="4"/>
      <c r="SH304" s="4"/>
      <c r="SI304" s="4"/>
      <c r="SJ304" s="4"/>
      <c r="SK304" s="4"/>
      <c r="SL304" s="4"/>
      <c r="SM304" s="4"/>
      <c r="SN304" s="4"/>
      <c r="SO304" s="4"/>
      <c r="SP304" s="4"/>
      <c r="SQ304" s="4"/>
      <c r="SR304" s="4"/>
      <c r="SS304" s="4"/>
      <c r="ST304" s="4"/>
      <c r="SU304" s="4"/>
      <c r="SV304" s="4"/>
      <c r="SW304" s="4"/>
      <c r="SX304" s="4"/>
      <c r="SY304" s="4"/>
      <c r="SZ304" s="4"/>
      <c r="TA304" s="4"/>
      <c r="TB304" s="4"/>
      <c r="TC304" s="4"/>
      <c r="TD304" s="4"/>
      <c r="TE304" s="4"/>
      <c r="TF304" s="4"/>
      <c r="TG304" s="4"/>
      <c r="TH304" s="4"/>
      <c r="TI304" s="4"/>
      <c r="TJ304" s="4"/>
      <c r="TK304" s="4"/>
      <c r="TL304" s="4"/>
      <c r="TM304" s="4"/>
      <c r="TN304" s="4"/>
      <c r="TO304" s="4"/>
      <c r="TP304" s="4"/>
      <c r="TQ304" s="4"/>
      <c r="TR304" s="4"/>
      <c r="TS304" s="4"/>
      <c r="TT304" s="4"/>
      <c r="TU304" s="4"/>
      <c r="TV304" s="4"/>
      <c r="TW304" s="4"/>
      <c r="TX304" s="4"/>
      <c r="TY304" s="4"/>
      <c r="TZ304" s="4"/>
      <c r="UA304" s="4"/>
      <c r="UB304" s="4"/>
      <c r="UC304" s="4"/>
      <c r="UD304" s="4"/>
      <c r="UE304" s="4"/>
      <c r="UF304" s="4"/>
      <c r="UG304" s="4"/>
      <c r="UH304" s="4"/>
      <c r="UI304" s="4"/>
      <c r="UJ304" s="4"/>
      <c r="UK304" s="4"/>
      <c r="UL304" s="4"/>
      <c r="UM304" s="4"/>
      <c r="UN304" s="4"/>
      <c r="UO304" s="4"/>
      <c r="UP304" s="4"/>
      <c r="UQ304" s="4"/>
      <c r="UR304" s="4"/>
      <c r="US304" s="4"/>
      <c r="UT304" s="4"/>
      <c r="UU304" s="4"/>
      <c r="UV304" s="4"/>
      <c r="UW304" s="4"/>
      <c r="UX304" s="4"/>
      <c r="UY304" s="4"/>
      <c r="UZ304" s="4"/>
      <c r="VA304" s="4"/>
      <c r="VB304" s="4"/>
      <c r="VC304" s="4"/>
      <c r="VD304" s="4"/>
      <c r="VE304" s="4"/>
      <c r="VF304" s="4"/>
      <c r="VG304" s="4"/>
      <c r="VH304" s="4"/>
      <c r="VI304" s="4"/>
      <c r="VJ304" s="4"/>
      <c r="VK304" s="4"/>
      <c r="VL304" s="4"/>
      <c r="VM304" s="4"/>
      <c r="VN304" s="4"/>
    </row>
    <row r="305" spans="14:586"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  <c r="II305" s="4"/>
      <c r="IJ305" s="4"/>
      <c r="IK305" s="4"/>
      <c r="IL305" s="4"/>
      <c r="IM305" s="4"/>
      <c r="IN305" s="4"/>
      <c r="IO305" s="4"/>
      <c r="IP305" s="4"/>
      <c r="IQ305" s="4"/>
      <c r="IR305" s="4"/>
      <c r="IS305" s="4"/>
      <c r="IT305" s="4"/>
      <c r="IU305" s="4"/>
      <c r="IV305" s="4"/>
      <c r="IW305" s="4"/>
      <c r="IX305" s="4"/>
      <c r="IY305" s="4"/>
      <c r="IZ305" s="4"/>
      <c r="JA305" s="4"/>
      <c r="JB305" s="4"/>
      <c r="JC305" s="4"/>
      <c r="JD305" s="4"/>
      <c r="JE305" s="4"/>
      <c r="JF305" s="4"/>
      <c r="JG305" s="4"/>
      <c r="JH305" s="4"/>
      <c r="JI305" s="4"/>
      <c r="JJ305" s="4"/>
      <c r="JK305" s="4"/>
      <c r="JL305" s="4"/>
      <c r="JM305" s="4"/>
      <c r="JN305" s="4"/>
      <c r="JO305" s="4"/>
      <c r="JP305" s="4"/>
      <c r="JQ305" s="4"/>
      <c r="JR305" s="4"/>
      <c r="JS305" s="4"/>
      <c r="JT305" s="4"/>
      <c r="JU305" s="4"/>
      <c r="JV305" s="4"/>
      <c r="JW305" s="4"/>
      <c r="JX305" s="4"/>
      <c r="JY305" s="4"/>
      <c r="JZ305" s="4"/>
      <c r="KA305" s="4"/>
      <c r="KB305" s="4"/>
      <c r="KC305" s="4"/>
      <c r="KD305" s="4"/>
      <c r="KE305" s="4"/>
      <c r="KF305" s="4"/>
      <c r="KG305" s="4"/>
      <c r="KH305" s="4"/>
      <c r="KI305" s="4"/>
      <c r="KJ305" s="4"/>
      <c r="KK305" s="4"/>
      <c r="KL305" s="4"/>
      <c r="KM305" s="4"/>
      <c r="KN305" s="4"/>
      <c r="KO305" s="4"/>
      <c r="KP305" s="4"/>
      <c r="KQ305" s="4"/>
      <c r="KR305" s="4"/>
      <c r="KS305" s="4"/>
      <c r="KT305" s="4"/>
      <c r="KU305" s="4"/>
      <c r="KV305" s="4"/>
      <c r="KW305" s="4"/>
      <c r="KX305" s="4"/>
      <c r="KY305" s="4"/>
      <c r="KZ305" s="4"/>
      <c r="LA305" s="4"/>
      <c r="LB305" s="4"/>
      <c r="LC305" s="4"/>
      <c r="LD305" s="4"/>
      <c r="LE305" s="4"/>
      <c r="LF305" s="4"/>
      <c r="LG305" s="4"/>
      <c r="LH305" s="4"/>
      <c r="LI305" s="4"/>
      <c r="LJ305" s="4"/>
      <c r="LK305" s="4"/>
      <c r="LL305" s="4"/>
      <c r="LM305" s="4"/>
      <c r="LN305" s="4"/>
      <c r="LO305" s="4"/>
      <c r="LP305" s="4"/>
      <c r="LQ305" s="4"/>
      <c r="LR305" s="4"/>
      <c r="LS305" s="4"/>
      <c r="LT305" s="4"/>
      <c r="LU305" s="4"/>
      <c r="LV305" s="4"/>
      <c r="LW305" s="4"/>
      <c r="LX305" s="4"/>
      <c r="LY305" s="4"/>
      <c r="LZ305" s="4"/>
      <c r="MA305" s="4"/>
      <c r="MB305" s="4"/>
      <c r="MC305" s="4"/>
      <c r="MD305" s="4"/>
      <c r="ME305" s="4"/>
      <c r="MF305" s="4"/>
      <c r="MG305" s="4"/>
      <c r="MH305" s="4"/>
      <c r="MI305" s="4"/>
      <c r="MJ305" s="4"/>
      <c r="MK305" s="4"/>
      <c r="ML305" s="4"/>
      <c r="MM305" s="4"/>
      <c r="MN305" s="4"/>
      <c r="MO305" s="4"/>
      <c r="MP305" s="4"/>
      <c r="MQ305" s="4"/>
      <c r="MR305" s="4"/>
      <c r="MS305" s="4"/>
      <c r="MT305" s="4"/>
      <c r="MU305" s="4"/>
      <c r="MV305" s="4"/>
      <c r="MW305" s="4"/>
      <c r="MX305" s="4"/>
      <c r="MY305" s="4"/>
      <c r="MZ305" s="4"/>
      <c r="NA305" s="4"/>
      <c r="NB305" s="4"/>
      <c r="NC305" s="4"/>
      <c r="ND305" s="4"/>
      <c r="NE305" s="4"/>
      <c r="NF305" s="4"/>
      <c r="NG305" s="4"/>
      <c r="NH305" s="4"/>
      <c r="NI305" s="4"/>
      <c r="NJ305" s="4"/>
      <c r="NK305" s="4"/>
      <c r="NL305" s="4"/>
      <c r="NM305" s="4"/>
      <c r="NN305" s="4"/>
      <c r="NO305" s="4"/>
      <c r="NP305" s="4"/>
      <c r="NQ305" s="4"/>
      <c r="NR305" s="4"/>
      <c r="NS305" s="4"/>
      <c r="NT305" s="4"/>
      <c r="NU305" s="4"/>
      <c r="NV305" s="4"/>
      <c r="NW305" s="4"/>
      <c r="NX305" s="4"/>
      <c r="NY305" s="4"/>
      <c r="NZ305" s="4"/>
      <c r="OA305" s="4"/>
      <c r="OB305" s="4"/>
      <c r="OC305" s="4"/>
      <c r="OD305" s="4"/>
      <c r="OE305" s="4"/>
      <c r="OF305" s="4"/>
      <c r="OG305" s="4"/>
      <c r="OH305" s="4"/>
      <c r="OI305" s="4"/>
      <c r="OJ305" s="4"/>
      <c r="OK305" s="4"/>
      <c r="OL305" s="4"/>
      <c r="OM305" s="4"/>
      <c r="ON305" s="4"/>
      <c r="OO305" s="4"/>
      <c r="OP305" s="4"/>
      <c r="OQ305" s="4"/>
      <c r="OR305" s="4"/>
      <c r="OS305" s="4"/>
      <c r="OT305" s="4"/>
      <c r="OU305" s="4"/>
      <c r="OV305" s="4"/>
      <c r="OW305" s="4"/>
      <c r="OX305" s="4"/>
      <c r="OY305" s="4"/>
      <c r="OZ305" s="4"/>
      <c r="PA305" s="4"/>
      <c r="PB305" s="4"/>
      <c r="PC305" s="4"/>
      <c r="PD305" s="4"/>
      <c r="PE305" s="4"/>
      <c r="PF305" s="4"/>
      <c r="PG305" s="4"/>
      <c r="PH305" s="4"/>
      <c r="PI305" s="4"/>
      <c r="PJ305" s="4"/>
      <c r="PK305" s="4"/>
      <c r="PL305" s="4"/>
      <c r="PM305" s="4"/>
      <c r="PN305" s="4"/>
      <c r="PO305" s="4"/>
      <c r="PP305" s="4"/>
      <c r="PQ305" s="4"/>
      <c r="PR305" s="4"/>
      <c r="PS305" s="4"/>
      <c r="PT305" s="4"/>
      <c r="PU305" s="4"/>
      <c r="PV305" s="4"/>
      <c r="PW305" s="4"/>
      <c r="PX305" s="4"/>
      <c r="PY305" s="4"/>
      <c r="PZ305" s="4"/>
      <c r="QA305" s="4"/>
      <c r="QB305" s="4"/>
      <c r="QC305" s="4"/>
      <c r="QD305" s="4"/>
      <c r="QE305" s="4"/>
      <c r="QF305" s="4"/>
      <c r="QG305" s="4"/>
      <c r="QH305" s="4"/>
      <c r="QI305" s="4"/>
      <c r="QJ305" s="4"/>
      <c r="QK305" s="4"/>
      <c r="QL305" s="4"/>
      <c r="QM305" s="4"/>
      <c r="QN305" s="4"/>
      <c r="QO305" s="4"/>
      <c r="QP305" s="4"/>
      <c r="QQ305" s="4"/>
      <c r="QR305" s="4"/>
      <c r="QS305" s="4"/>
      <c r="QT305" s="4"/>
      <c r="QU305" s="4"/>
      <c r="QV305" s="4"/>
      <c r="QW305" s="4"/>
      <c r="QX305" s="4"/>
      <c r="QY305" s="4"/>
      <c r="QZ305" s="4"/>
      <c r="RA305" s="4"/>
      <c r="RB305" s="4"/>
      <c r="RC305" s="4"/>
      <c r="RD305" s="4"/>
      <c r="RE305" s="4"/>
      <c r="RF305" s="4"/>
      <c r="RG305" s="4"/>
      <c r="RH305" s="4"/>
      <c r="RI305" s="4"/>
      <c r="RJ305" s="4"/>
      <c r="RK305" s="4"/>
      <c r="RL305" s="4"/>
      <c r="RM305" s="4"/>
      <c r="RN305" s="4"/>
      <c r="RO305" s="4"/>
      <c r="RP305" s="4"/>
      <c r="RQ305" s="4"/>
      <c r="RR305" s="4"/>
      <c r="RS305" s="4"/>
      <c r="RT305" s="4"/>
      <c r="RU305" s="4"/>
      <c r="RV305" s="4"/>
      <c r="RW305" s="4"/>
      <c r="RX305" s="4"/>
      <c r="RY305" s="4"/>
      <c r="RZ305" s="4"/>
      <c r="SA305" s="4"/>
      <c r="SB305" s="4"/>
      <c r="SC305" s="4"/>
      <c r="SD305" s="4"/>
      <c r="SE305" s="4"/>
      <c r="SF305" s="4"/>
      <c r="SG305" s="4"/>
      <c r="SH305" s="4"/>
      <c r="SI305" s="4"/>
      <c r="SJ305" s="4"/>
      <c r="SK305" s="4"/>
      <c r="SL305" s="4"/>
      <c r="SM305" s="4"/>
      <c r="SN305" s="4"/>
      <c r="SO305" s="4"/>
      <c r="SP305" s="4"/>
      <c r="SQ305" s="4"/>
      <c r="SR305" s="4"/>
      <c r="SS305" s="4"/>
      <c r="ST305" s="4"/>
      <c r="SU305" s="4"/>
      <c r="SV305" s="4"/>
      <c r="SW305" s="4"/>
      <c r="SX305" s="4"/>
      <c r="SY305" s="4"/>
      <c r="SZ305" s="4"/>
      <c r="TA305" s="4"/>
      <c r="TB305" s="4"/>
      <c r="TC305" s="4"/>
      <c r="TD305" s="4"/>
      <c r="TE305" s="4"/>
      <c r="TF305" s="4"/>
      <c r="TG305" s="4"/>
      <c r="TH305" s="4"/>
      <c r="TI305" s="4"/>
      <c r="TJ305" s="4"/>
      <c r="TK305" s="4"/>
      <c r="TL305" s="4"/>
      <c r="TM305" s="4"/>
      <c r="TN305" s="4"/>
      <c r="TO305" s="4"/>
      <c r="TP305" s="4"/>
      <c r="TQ305" s="4"/>
      <c r="TR305" s="4"/>
      <c r="TS305" s="4"/>
      <c r="TT305" s="4"/>
      <c r="TU305" s="4"/>
      <c r="TV305" s="4"/>
      <c r="TW305" s="4"/>
      <c r="TX305" s="4"/>
      <c r="TY305" s="4"/>
      <c r="TZ305" s="4"/>
      <c r="UA305" s="4"/>
      <c r="UB305" s="4"/>
      <c r="UC305" s="4"/>
      <c r="UD305" s="4"/>
      <c r="UE305" s="4"/>
      <c r="UF305" s="4"/>
      <c r="UG305" s="4"/>
      <c r="UH305" s="4"/>
      <c r="UI305" s="4"/>
      <c r="UJ305" s="4"/>
      <c r="UK305" s="4"/>
      <c r="UL305" s="4"/>
      <c r="UM305" s="4"/>
      <c r="UN305" s="4"/>
      <c r="UO305" s="4"/>
      <c r="UP305" s="4"/>
      <c r="UQ305" s="4"/>
      <c r="UR305" s="4"/>
      <c r="US305" s="4"/>
      <c r="UT305" s="4"/>
      <c r="UU305" s="4"/>
      <c r="UV305" s="4"/>
      <c r="UW305" s="4"/>
      <c r="UX305" s="4"/>
      <c r="UY305" s="4"/>
      <c r="UZ305" s="4"/>
      <c r="VA305" s="4"/>
      <c r="VB305" s="4"/>
      <c r="VC305" s="4"/>
      <c r="VD305" s="4"/>
      <c r="VE305" s="4"/>
      <c r="VF305" s="4"/>
      <c r="VG305" s="4"/>
      <c r="VH305" s="4"/>
      <c r="VI305" s="4"/>
      <c r="VJ305" s="4"/>
      <c r="VK305" s="4"/>
      <c r="VL305" s="4"/>
      <c r="VM305" s="4"/>
      <c r="VN305" s="4"/>
    </row>
    <row r="306" spans="14:586"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  <c r="HW306" s="4"/>
      <c r="HX306" s="4"/>
      <c r="HY306" s="4"/>
      <c r="HZ306" s="4"/>
      <c r="IA306" s="4"/>
      <c r="IB306" s="4"/>
      <c r="IC306" s="4"/>
      <c r="ID306" s="4"/>
      <c r="IE306" s="4"/>
      <c r="IF306" s="4"/>
      <c r="IG306" s="4"/>
      <c r="IH306" s="4"/>
      <c r="II306" s="4"/>
      <c r="IJ306" s="4"/>
      <c r="IK306" s="4"/>
      <c r="IL306" s="4"/>
      <c r="IM306" s="4"/>
      <c r="IN306" s="4"/>
      <c r="IO306" s="4"/>
      <c r="IP306" s="4"/>
      <c r="IQ306" s="4"/>
      <c r="IR306" s="4"/>
      <c r="IS306" s="4"/>
      <c r="IT306" s="4"/>
      <c r="IU306" s="4"/>
      <c r="IV306" s="4"/>
      <c r="IW306" s="4"/>
      <c r="IX306" s="4"/>
      <c r="IY306" s="4"/>
      <c r="IZ306" s="4"/>
      <c r="JA306" s="4"/>
      <c r="JB306" s="4"/>
      <c r="JC306" s="4"/>
      <c r="JD306" s="4"/>
      <c r="JE306" s="4"/>
      <c r="JF306" s="4"/>
      <c r="JG306" s="4"/>
      <c r="JH306" s="4"/>
      <c r="JI306" s="4"/>
      <c r="JJ306" s="4"/>
      <c r="JK306" s="4"/>
      <c r="JL306" s="4"/>
      <c r="JM306" s="4"/>
      <c r="JN306" s="4"/>
      <c r="JO306" s="4"/>
      <c r="JP306" s="4"/>
      <c r="JQ306" s="4"/>
      <c r="JR306" s="4"/>
      <c r="JS306" s="4"/>
      <c r="JT306" s="4"/>
      <c r="JU306" s="4"/>
      <c r="JV306" s="4"/>
      <c r="JW306" s="4"/>
      <c r="JX306" s="4"/>
      <c r="JY306" s="4"/>
      <c r="JZ306" s="4"/>
      <c r="KA306" s="4"/>
      <c r="KB306" s="4"/>
      <c r="KC306" s="4"/>
      <c r="KD306" s="4"/>
      <c r="KE306" s="4"/>
      <c r="KF306" s="4"/>
      <c r="KG306" s="4"/>
      <c r="KH306" s="4"/>
      <c r="KI306" s="4"/>
      <c r="KJ306" s="4"/>
      <c r="KK306" s="4"/>
      <c r="KL306" s="4"/>
      <c r="KM306" s="4"/>
      <c r="KN306" s="4"/>
      <c r="KO306" s="4"/>
      <c r="KP306" s="4"/>
      <c r="KQ306" s="4"/>
      <c r="KR306" s="4"/>
      <c r="KS306" s="4"/>
      <c r="KT306" s="4"/>
      <c r="KU306" s="4"/>
      <c r="KV306" s="4"/>
      <c r="KW306" s="4"/>
      <c r="KX306" s="4"/>
      <c r="KY306" s="4"/>
      <c r="KZ306" s="4"/>
      <c r="LA306" s="4"/>
      <c r="LB306" s="4"/>
      <c r="LC306" s="4"/>
      <c r="LD306" s="4"/>
      <c r="LE306" s="4"/>
      <c r="LF306" s="4"/>
      <c r="LG306" s="4"/>
      <c r="LH306" s="4"/>
      <c r="LI306" s="4"/>
      <c r="LJ306" s="4"/>
      <c r="LK306" s="4"/>
      <c r="LL306" s="4"/>
      <c r="LM306" s="4"/>
      <c r="LN306" s="4"/>
      <c r="LO306" s="4"/>
      <c r="LP306" s="4"/>
      <c r="LQ306" s="4"/>
      <c r="LR306" s="4"/>
      <c r="LS306" s="4"/>
      <c r="LT306" s="4"/>
      <c r="LU306" s="4"/>
      <c r="LV306" s="4"/>
      <c r="LW306" s="4"/>
      <c r="LX306" s="4"/>
      <c r="LY306" s="4"/>
      <c r="LZ306" s="4"/>
      <c r="MA306" s="4"/>
      <c r="MB306" s="4"/>
      <c r="MC306" s="4"/>
      <c r="MD306" s="4"/>
      <c r="ME306" s="4"/>
      <c r="MF306" s="4"/>
      <c r="MG306" s="4"/>
      <c r="MH306" s="4"/>
      <c r="MI306" s="4"/>
      <c r="MJ306" s="4"/>
      <c r="MK306" s="4"/>
      <c r="ML306" s="4"/>
      <c r="MM306" s="4"/>
      <c r="MN306" s="4"/>
      <c r="MO306" s="4"/>
      <c r="MP306" s="4"/>
      <c r="MQ306" s="4"/>
      <c r="MR306" s="4"/>
      <c r="MS306" s="4"/>
      <c r="MT306" s="4"/>
      <c r="MU306" s="4"/>
      <c r="MV306" s="4"/>
      <c r="MW306" s="4"/>
      <c r="MX306" s="4"/>
      <c r="MY306" s="4"/>
      <c r="MZ306" s="4"/>
      <c r="NA306" s="4"/>
      <c r="NB306" s="4"/>
      <c r="NC306" s="4"/>
      <c r="ND306" s="4"/>
      <c r="NE306" s="4"/>
      <c r="NF306" s="4"/>
      <c r="NG306" s="4"/>
      <c r="NH306" s="4"/>
      <c r="NI306" s="4"/>
      <c r="NJ306" s="4"/>
      <c r="NK306" s="4"/>
      <c r="NL306" s="4"/>
      <c r="NM306" s="4"/>
      <c r="NN306" s="4"/>
      <c r="NO306" s="4"/>
      <c r="NP306" s="4"/>
      <c r="NQ306" s="4"/>
      <c r="NR306" s="4"/>
      <c r="NS306" s="4"/>
      <c r="NT306" s="4"/>
      <c r="NU306" s="4"/>
      <c r="NV306" s="4"/>
      <c r="NW306" s="4"/>
      <c r="NX306" s="4"/>
      <c r="NY306" s="4"/>
      <c r="NZ306" s="4"/>
      <c r="OA306" s="4"/>
      <c r="OB306" s="4"/>
      <c r="OC306" s="4"/>
      <c r="OD306" s="4"/>
      <c r="OE306" s="4"/>
      <c r="OF306" s="4"/>
      <c r="OG306" s="4"/>
      <c r="OH306" s="4"/>
      <c r="OI306" s="4"/>
      <c r="OJ306" s="4"/>
      <c r="OK306" s="4"/>
      <c r="OL306" s="4"/>
      <c r="OM306" s="4"/>
      <c r="ON306" s="4"/>
      <c r="OO306" s="4"/>
      <c r="OP306" s="4"/>
      <c r="OQ306" s="4"/>
      <c r="OR306" s="4"/>
      <c r="OS306" s="4"/>
      <c r="OT306" s="4"/>
      <c r="OU306" s="4"/>
      <c r="OV306" s="4"/>
      <c r="OW306" s="4"/>
      <c r="OX306" s="4"/>
      <c r="OY306" s="4"/>
      <c r="OZ306" s="4"/>
      <c r="PA306" s="4"/>
      <c r="PB306" s="4"/>
      <c r="PC306" s="4"/>
      <c r="PD306" s="4"/>
      <c r="PE306" s="4"/>
      <c r="PF306" s="4"/>
      <c r="PG306" s="4"/>
      <c r="PH306" s="4"/>
      <c r="PI306" s="4"/>
      <c r="PJ306" s="4"/>
      <c r="PK306" s="4"/>
      <c r="PL306" s="4"/>
      <c r="PM306" s="4"/>
      <c r="PN306" s="4"/>
      <c r="PO306" s="4"/>
      <c r="PP306" s="4"/>
      <c r="PQ306" s="4"/>
      <c r="PR306" s="4"/>
      <c r="PS306" s="4"/>
      <c r="PT306" s="4"/>
      <c r="PU306" s="4"/>
      <c r="PV306" s="4"/>
      <c r="PW306" s="4"/>
      <c r="PX306" s="4"/>
      <c r="PY306" s="4"/>
      <c r="PZ306" s="4"/>
      <c r="QA306" s="4"/>
      <c r="QB306" s="4"/>
      <c r="QC306" s="4"/>
      <c r="QD306" s="4"/>
      <c r="QE306" s="4"/>
      <c r="QF306" s="4"/>
      <c r="QG306" s="4"/>
      <c r="QH306" s="4"/>
      <c r="QI306" s="4"/>
      <c r="QJ306" s="4"/>
      <c r="QK306" s="4"/>
      <c r="QL306" s="4"/>
      <c r="QM306" s="4"/>
      <c r="QN306" s="4"/>
      <c r="QO306" s="4"/>
      <c r="QP306" s="4"/>
      <c r="QQ306" s="4"/>
      <c r="QR306" s="4"/>
      <c r="QS306" s="4"/>
      <c r="QT306" s="4"/>
      <c r="QU306" s="4"/>
      <c r="QV306" s="4"/>
      <c r="QW306" s="4"/>
      <c r="QX306" s="4"/>
      <c r="QY306" s="4"/>
      <c r="QZ306" s="4"/>
      <c r="RA306" s="4"/>
      <c r="RB306" s="4"/>
      <c r="RC306" s="4"/>
      <c r="RD306" s="4"/>
      <c r="RE306" s="4"/>
      <c r="RF306" s="4"/>
      <c r="RG306" s="4"/>
      <c r="RH306" s="4"/>
      <c r="RI306" s="4"/>
      <c r="RJ306" s="4"/>
      <c r="RK306" s="4"/>
      <c r="RL306" s="4"/>
      <c r="RM306" s="4"/>
      <c r="RN306" s="4"/>
      <c r="RO306" s="4"/>
      <c r="RP306" s="4"/>
      <c r="RQ306" s="4"/>
      <c r="RR306" s="4"/>
      <c r="RS306" s="4"/>
      <c r="RT306" s="4"/>
      <c r="RU306" s="4"/>
      <c r="RV306" s="4"/>
      <c r="RW306" s="4"/>
      <c r="RX306" s="4"/>
      <c r="RY306" s="4"/>
      <c r="RZ306" s="4"/>
      <c r="SA306" s="4"/>
      <c r="SB306" s="4"/>
      <c r="SC306" s="4"/>
      <c r="SD306" s="4"/>
      <c r="SE306" s="4"/>
      <c r="SF306" s="4"/>
      <c r="SG306" s="4"/>
      <c r="SH306" s="4"/>
      <c r="SI306" s="4"/>
      <c r="SJ306" s="4"/>
      <c r="SK306" s="4"/>
      <c r="SL306" s="4"/>
      <c r="SM306" s="4"/>
      <c r="SN306" s="4"/>
      <c r="SO306" s="4"/>
      <c r="SP306" s="4"/>
      <c r="SQ306" s="4"/>
      <c r="SR306" s="4"/>
      <c r="SS306" s="4"/>
      <c r="ST306" s="4"/>
      <c r="SU306" s="4"/>
      <c r="SV306" s="4"/>
      <c r="SW306" s="4"/>
      <c r="SX306" s="4"/>
      <c r="SY306" s="4"/>
      <c r="SZ306" s="4"/>
      <c r="TA306" s="4"/>
      <c r="TB306" s="4"/>
      <c r="TC306" s="4"/>
      <c r="TD306" s="4"/>
      <c r="TE306" s="4"/>
      <c r="TF306" s="4"/>
      <c r="TG306" s="4"/>
      <c r="TH306" s="4"/>
      <c r="TI306" s="4"/>
      <c r="TJ306" s="4"/>
      <c r="TK306" s="4"/>
      <c r="TL306" s="4"/>
      <c r="TM306" s="4"/>
      <c r="TN306" s="4"/>
      <c r="TO306" s="4"/>
      <c r="TP306" s="4"/>
      <c r="TQ306" s="4"/>
      <c r="TR306" s="4"/>
      <c r="TS306" s="4"/>
      <c r="TT306" s="4"/>
      <c r="TU306" s="4"/>
      <c r="TV306" s="4"/>
      <c r="TW306" s="4"/>
      <c r="TX306" s="4"/>
      <c r="TY306" s="4"/>
      <c r="TZ306" s="4"/>
      <c r="UA306" s="4"/>
      <c r="UB306" s="4"/>
      <c r="UC306" s="4"/>
      <c r="UD306" s="4"/>
      <c r="UE306" s="4"/>
      <c r="UF306" s="4"/>
      <c r="UG306" s="4"/>
      <c r="UH306" s="4"/>
      <c r="UI306" s="4"/>
      <c r="UJ306" s="4"/>
      <c r="UK306" s="4"/>
      <c r="UL306" s="4"/>
      <c r="UM306" s="4"/>
      <c r="UN306" s="4"/>
      <c r="UO306" s="4"/>
      <c r="UP306" s="4"/>
      <c r="UQ306" s="4"/>
      <c r="UR306" s="4"/>
      <c r="US306" s="4"/>
      <c r="UT306" s="4"/>
      <c r="UU306" s="4"/>
      <c r="UV306" s="4"/>
      <c r="UW306" s="4"/>
      <c r="UX306" s="4"/>
      <c r="UY306" s="4"/>
      <c r="UZ306" s="4"/>
      <c r="VA306" s="4"/>
      <c r="VB306" s="4"/>
      <c r="VC306" s="4"/>
      <c r="VD306" s="4"/>
      <c r="VE306" s="4"/>
      <c r="VF306" s="4"/>
      <c r="VG306" s="4"/>
      <c r="VH306" s="4"/>
      <c r="VI306" s="4"/>
      <c r="VJ306" s="4"/>
      <c r="VK306" s="4"/>
      <c r="VL306" s="4"/>
      <c r="VM306" s="4"/>
      <c r="VN306" s="4"/>
    </row>
    <row r="307" spans="14:586"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  <c r="IE307" s="4"/>
      <c r="IF307" s="4"/>
      <c r="IG307" s="4"/>
      <c r="IH307" s="4"/>
      <c r="II307" s="4"/>
      <c r="IJ307" s="4"/>
      <c r="IK307" s="4"/>
      <c r="IL307" s="4"/>
      <c r="IM307" s="4"/>
      <c r="IN307" s="4"/>
      <c r="IO307" s="4"/>
      <c r="IP307" s="4"/>
      <c r="IQ307" s="4"/>
      <c r="IR307" s="4"/>
      <c r="IS307" s="4"/>
      <c r="IT307" s="4"/>
      <c r="IU307" s="4"/>
      <c r="IV307" s="4"/>
      <c r="IW307" s="4"/>
      <c r="IX307" s="4"/>
      <c r="IY307" s="4"/>
      <c r="IZ307" s="4"/>
      <c r="JA307" s="4"/>
      <c r="JB307" s="4"/>
      <c r="JC307" s="4"/>
      <c r="JD307" s="4"/>
      <c r="JE307" s="4"/>
      <c r="JF307" s="4"/>
      <c r="JG307" s="4"/>
      <c r="JH307" s="4"/>
      <c r="JI307" s="4"/>
      <c r="JJ307" s="4"/>
      <c r="JK307" s="4"/>
      <c r="JL307" s="4"/>
      <c r="JM307" s="4"/>
      <c r="JN307" s="4"/>
      <c r="JO307" s="4"/>
      <c r="JP307" s="4"/>
      <c r="JQ307" s="4"/>
      <c r="JR307" s="4"/>
      <c r="JS307" s="4"/>
      <c r="JT307" s="4"/>
      <c r="JU307" s="4"/>
      <c r="JV307" s="4"/>
      <c r="JW307" s="4"/>
      <c r="JX307" s="4"/>
      <c r="JY307" s="4"/>
      <c r="JZ307" s="4"/>
      <c r="KA307" s="4"/>
      <c r="KB307" s="4"/>
      <c r="KC307" s="4"/>
      <c r="KD307" s="4"/>
      <c r="KE307" s="4"/>
      <c r="KF307" s="4"/>
      <c r="KG307" s="4"/>
      <c r="KH307" s="4"/>
      <c r="KI307" s="4"/>
      <c r="KJ307" s="4"/>
      <c r="KK307" s="4"/>
      <c r="KL307" s="4"/>
      <c r="KM307" s="4"/>
      <c r="KN307" s="4"/>
      <c r="KO307" s="4"/>
      <c r="KP307" s="4"/>
      <c r="KQ307" s="4"/>
      <c r="KR307" s="4"/>
      <c r="KS307" s="4"/>
      <c r="KT307" s="4"/>
      <c r="KU307" s="4"/>
      <c r="KV307" s="4"/>
      <c r="KW307" s="4"/>
      <c r="KX307" s="4"/>
      <c r="KY307" s="4"/>
      <c r="KZ307" s="4"/>
      <c r="LA307" s="4"/>
      <c r="LB307" s="4"/>
      <c r="LC307" s="4"/>
      <c r="LD307" s="4"/>
      <c r="LE307" s="4"/>
      <c r="LF307" s="4"/>
      <c r="LG307" s="4"/>
      <c r="LH307" s="4"/>
      <c r="LI307" s="4"/>
      <c r="LJ307" s="4"/>
      <c r="LK307" s="4"/>
      <c r="LL307" s="4"/>
      <c r="LM307" s="4"/>
      <c r="LN307" s="4"/>
      <c r="LO307" s="4"/>
      <c r="LP307" s="4"/>
      <c r="LQ307" s="4"/>
      <c r="LR307" s="4"/>
      <c r="LS307" s="4"/>
      <c r="LT307" s="4"/>
      <c r="LU307" s="4"/>
      <c r="LV307" s="4"/>
      <c r="LW307" s="4"/>
      <c r="LX307" s="4"/>
      <c r="LY307" s="4"/>
      <c r="LZ307" s="4"/>
      <c r="MA307" s="4"/>
      <c r="MB307" s="4"/>
      <c r="MC307" s="4"/>
      <c r="MD307" s="4"/>
      <c r="ME307" s="4"/>
      <c r="MF307" s="4"/>
      <c r="MG307" s="4"/>
      <c r="MH307" s="4"/>
      <c r="MI307" s="4"/>
      <c r="MJ307" s="4"/>
      <c r="MK307" s="4"/>
      <c r="ML307" s="4"/>
      <c r="MM307" s="4"/>
      <c r="MN307" s="4"/>
      <c r="MO307" s="4"/>
      <c r="MP307" s="4"/>
      <c r="MQ307" s="4"/>
      <c r="MR307" s="4"/>
      <c r="MS307" s="4"/>
      <c r="MT307" s="4"/>
      <c r="MU307" s="4"/>
      <c r="MV307" s="4"/>
      <c r="MW307" s="4"/>
      <c r="MX307" s="4"/>
      <c r="MY307" s="4"/>
      <c r="MZ307" s="4"/>
      <c r="NA307" s="4"/>
      <c r="NB307" s="4"/>
      <c r="NC307" s="4"/>
      <c r="ND307" s="4"/>
      <c r="NE307" s="4"/>
      <c r="NF307" s="4"/>
      <c r="NG307" s="4"/>
      <c r="NH307" s="4"/>
      <c r="NI307" s="4"/>
      <c r="NJ307" s="4"/>
      <c r="NK307" s="4"/>
      <c r="NL307" s="4"/>
      <c r="NM307" s="4"/>
      <c r="NN307" s="4"/>
      <c r="NO307" s="4"/>
      <c r="NP307" s="4"/>
      <c r="NQ307" s="4"/>
      <c r="NR307" s="4"/>
      <c r="NS307" s="4"/>
      <c r="NT307" s="4"/>
      <c r="NU307" s="4"/>
      <c r="NV307" s="4"/>
      <c r="NW307" s="4"/>
      <c r="NX307" s="4"/>
      <c r="NY307" s="4"/>
      <c r="NZ307" s="4"/>
      <c r="OA307" s="4"/>
      <c r="OB307" s="4"/>
      <c r="OC307" s="4"/>
      <c r="OD307" s="4"/>
      <c r="OE307" s="4"/>
      <c r="OF307" s="4"/>
      <c r="OG307" s="4"/>
      <c r="OH307" s="4"/>
      <c r="OI307" s="4"/>
      <c r="OJ307" s="4"/>
      <c r="OK307" s="4"/>
      <c r="OL307" s="4"/>
      <c r="OM307" s="4"/>
      <c r="ON307" s="4"/>
      <c r="OO307" s="4"/>
      <c r="OP307" s="4"/>
      <c r="OQ307" s="4"/>
      <c r="OR307" s="4"/>
      <c r="OS307" s="4"/>
      <c r="OT307" s="4"/>
      <c r="OU307" s="4"/>
      <c r="OV307" s="4"/>
      <c r="OW307" s="4"/>
      <c r="OX307" s="4"/>
      <c r="OY307" s="4"/>
      <c r="OZ307" s="4"/>
      <c r="PA307" s="4"/>
      <c r="PB307" s="4"/>
      <c r="PC307" s="4"/>
      <c r="PD307" s="4"/>
      <c r="PE307" s="4"/>
      <c r="PF307" s="4"/>
      <c r="PG307" s="4"/>
      <c r="PH307" s="4"/>
      <c r="PI307" s="4"/>
      <c r="PJ307" s="4"/>
      <c r="PK307" s="4"/>
      <c r="PL307" s="4"/>
      <c r="PM307" s="4"/>
      <c r="PN307" s="4"/>
      <c r="PO307" s="4"/>
      <c r="PP307" s="4"/>
      <c r="PQ307" s="4"/>
      <c r="PR307" s="4"/>
      <c r="PS307" s="4"/>
      <c r="PT307" s="4"/>
      <c r="PU307" s="4"/>
      <c r="PV307" s="4"/>
      <c r="PW307" s="4"/>
      <c r="PX307" s="4"/>
      <c r="PY307" s="4"/>
      <c r="PZ307" s="4"/>
      <c r="QA307" s="4"/>
      <c r="QB307" s="4"/>
      <c r="QC307" s="4"/>
      <c r="QD307" s="4"/>
      <c r="QE307" s="4"/>
      <c r="QF307" s="4"/>
      <c r="QG307" s="4"/>
      <c r="QH307" s="4"/>
      <c r="QI307" s="4"/>
      <c r="QJ307" s="4"/>
      <c r="QK307" s="4"/>
      <c r="QL307" s="4"/>
      <c r="QM307" s="4"/>
      <c r="QN307" s="4"/>
      <c r="QO307" s="4"/>
      <c r="QP307" s="4"/>
      <c r="QQ307" s="4"/>
      <c r="QR307" s="4"/>
      <c r="QS307" s="4"/>
      <c r="QT307" s="4"/>
      <c r="QU307" s="4"/>
      <c r="QV307" s="4"/>
      <c r="QW307" s="4"/>
      <c r="QX307" s="4"/>
      <c r="QY307" s="4"/>
      <c r="QZ307" s="4"/>
      <c r="RA307" s="4"/>
      <c r="RB307" s="4"/>
      <c r="RC307" s="4"/>
      <c r="RD307" s="4"/>
      <c r="RE307" s="4"/>
      <c r="RF307" s="4"/>
      <c r="RG307" s="4"/>
      <c r="RH307" s="4"/>
      <c r="RI307" s="4"/>
      <c r="RJ307" s="4"/>
      <c r="RK307" s="4"/>
      <c r="RL307" s="4"/>
      <c r="RM307" s="4"/>
      <c r="RN307" s="4"/>
      <c r="RO307" s="4"/>
      <c r="RP307" s="4"/>
      <c r="RQ307" s="4"/>
      <c r="RR307" s="4"/>
      <c r="RS307" s="4"/>
      <c r="RT307" s="4"/>
      <c r="RU307" s="4"/>
      <c r="RV307" s="4"/>
      <c r="RW307" s="4"/>
      <c r="RX307" s="4"/>
      <c r="RY307" s="4"/>
      <c r="RZ307" s="4"/>
      <c r="SA307" s="4"/>
      <c r="SB307" s="4"/>
      <c r="SC307" s="4"/>
      <c r="SD307" s="4"/>
      <c r="SE307" s="4"/>
      <c r="SF307" s="4"/>
      <c r="SG307" s="4"/>
      <c r="SH307" s="4"/>
      <c r="SI307" s="4"/>
      <c r="SJ307" s="4"/>
      <c r="SK307" s="4"/>
      <c r="SL307" s="4"/>
      <c r="SM307" s="4"/>
      <c r="SN307" s="4"/>
      <c r="SO307" s="4"/>
      <c r="SP307" s="4"/>
      <c r="SQ307" s="4"/>
      <c r="SR307" s="4"/>
      <c r="SS307" s="4"/>
      <c r="ST307" s="4"/>
      <c r="SU307" s="4"/>
      <c r="SV307" s="4"/>
      <c r="SW307" s="4"/>
      <c r="SX307" s="4"/>
      <c r="SY307" s="4"/>
      <c r="SZ307" s="4"/>
      <c r="TA307" s="4"/>
      <c r="TB307" s="4"/>
      <c r="TC307" s="4"/>
      <c r="TD307" s="4"/>
      <c r="TE307" s="4"/>
      <c r="TF307" s="4"/>
      <c r="TG307" s="4"/>
      <c r="TH307" s="4"/>
      <c r="TI307" s="4"/>
      <c r="TJ307" s="4"/>
      <c r="TK307" s="4"/>
      <c r="TL307" s="4"/>
      <c r="TM307" s="4"/>
      <c r="TN307" s="4"/>
      <c r="TO307" s="4"/>
      <c r="TP307" s="4"/>
      <c r="TQ307" s="4"/>
      <c r="TR307" s="4"/>
      <c r="TS307" s="4"/>
      <c r="TT307" s="4"/>
      <c r="TU307" s="4"/>
      <c r="TV307" s="4"/>
      <c r="TW307" s="4"/>
      <c r="TX307" s="4"/>
      <c r="TY307" s="4"/>
      <c r="TZ307" s="4"/>
      <c r="UA307" s="4"/>
      <c r="UB307" s="4"/>
      <c r="UC307" s="4"/>
      <c r="UD307" s="4"/>
      <c r="UE307" s="4"/>
      <c r="UF307" s="4"/>
      <c r="UG307" s="4"/>
      <c r="UH307" s="4"/>
      <c r="UI307" s="4"/>
      <c r="UJ307" s="4"/>
      <c r="UK307" s="4"/>
      <c r="UL307" s="4"/>
      <c r="UM307" s="4"/>
      <c r="UN307" s="4"/>
      <c r="UO307" s="4"/>
      <c r="UP307" s="4"/>
      <c r="UQ307" s="4"/>
      <c r="UR307" s="4"/>
      <c r="US307" s="4"/>
      <c r="UT307" s="4"/>
      <c r="UU307" s="4"/>
      <c r="UV307" s="4"/>
      <c r="UW307" s="4"/>
      <c r="UX307" s="4"/>
      <c r="UY307" s="4"/>
      <c r="UZ307" s="4"/>
      <c r="VA307" s="4"/>
      <c r="VB307" s="4"/>
      <c r="VC307" s="4"/>
      <c r="VD307" s="4"/>
      <c r="VE307" s="4"/>
      <c r="VF307" s="4"/>
      <c r="VG307" s="4"/>
      <c r="VH307" s="4"/>
      <c r="VI307" s="4"/>
      <c r="VJ307" s="4"/>
      <c r="VK307" s="4"/>
      <c r="VL307" s="4"/>
      <c r="VM307" s="4"/>
      <c r="VN307" s="4"/>
    </row>
    <row r="308" spans="14:586"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  <c r="HW308" s="4"/>
      <c r="HX308" s="4"/>
      <c r="HY308" s="4"/>
      <c r="HZ308" s="4"/>
      <c r="IA308" s="4"/>
      <c r="IB308" s="4"/>
      <c r="IC308" s="4"/>
      <c r="ID308" s="4"/>
      <c r="IE308" s="4"/>
      <c r="IF308" s="4"/>
      <c r="IG308" s="4"/>
      <c r="IH308" s="4"/>
      <c r="II308" s="4"/>
      <c r="IJ308" s="4"/>
      <c r="IK308" s="4"/>
      <c r="IL308" s="4"/>
      <c r="IM308" s="4"/>
      <c r="IN308" s="4"/>
      <c r="IO308" s="4"/>
      <c r="IP308" s="4"/>
      <c r="IQ308" s="4"/>
      <c r="IR308" s="4"/>
      <c r="IS308" s="4"/>
      <c r="IT308" s="4"/>
      <c r="IU308" s="4"/>
      <c r="IV308" s="4"/>
      <c r="IW308" s="4"/>
      <c r="IX308" s="4"/>
      <c r="IY308" s="4"/>
      <c r="IZ308" s="4"/>
      <c r="JA308" s="4"/>
      <c r="JB308" s="4"/>
      <c r="JC308" s="4"/>
      <c r="JD308" s="4"/>
      <c r="JE308" s="4"/>
      <c r="JF308" s="4"/>
      <c r="JG308" s="4"/>
      <c r="JH308" s="4"/>
      <c r="JI308" s="4"/>
      <c r="JJ308" s="4"/>
      <c r="JK308" s="4"/>
      <c r="JL308" s="4"/>
      <c r="JM308" s="4"/>
      <c r="JN308" s="4"/>
      <c r="JO308" s="4"/>
      <c r="JP308" s="4"/>
      <c r="JQ308" s="4"/>
      <c r="JR308" s="4"/>
      <c r="JS308" s="4"/>
      <c r="JT308" s="4"/>
      <c r="JU308" s="4"/>
      <c r="JV308" s="4"/>
      <c r="JW308" s="4"/>
      <c r="JX308" s="4"/>
      <c r="JY308" s="4"/>
      <c r="JZ308" s="4"/>
      <c r="KA308" s="4"/>
      <c r="KB308" s="4"/>
      <c r="KC308" s="4"/>
      <c r="KD308" s="4"/>
      <c r="KE308" s="4"/>
      <c r="KF308" s="4"/>
      <c r="KG308" s="4"/>
      <c r="KH308" s="4"/>
      <c r="KI308" s="4"/>
      <c r="KJ308" s="4"/>
      <c r="KK308" s="4"/>
      <c r="KL308" s="4"/>
      <c r="KM308" s="4"/>
      <c r="KN308" s="4"/>
      <c r="KO308" s="4"/>
      <c r="KP308" s="4"/>
      <c r="KQ308" s="4"/>
      <c r="KR308" s="4"/>
      <c r="KS308" s="4"/>
      <c r="KT308" s="4"/>
      <c r="KU308" s="4"/>
      <c r="KV308" s="4"/>
      <c r="KW308" s="4"/>
      <c r="KX308" s="4"/>
      <c r="KY308" s="4"/>
      <c r="KZ308" s="4"/>
      <c r="LA308" s="4"/>
      <c r="LB308" s="4"/>
      <c r="LC308" s="4"/>
      <c r="LD308" s="4"/>
      <c r="LE308" s="4"/>
      <c r="LF308" s="4"/>
      <c r="LG308" s="4"/>
      <c r="LH308" s="4"/>
      <c r="LI308" s="4"/>
      <c r="LJ308" s="4"/>
      <c r="LK308" s="4"/>
      <c r="LL308" s="4"/>
      <c r="LM308" s="4"/>
      <c r="LN308" s="4"/>
      <c r="LO308" s="4"/>
      <c r="LP308" s="4"/>
      <c r="LQ308" s="4"/>
      <c r="LR308" s="4"/>
      <c r="LS308" s="4"/>
      <c r="LT308" s="4"/>
      <c r="LU308" s="4"/>
      <c r="LV308" s="4"/>
      <c r="LW308" s="4"/>
      <c r="LX308" s="4"/>
      <c r="LY308" s="4"/>
      <c r="LZ308" s="4"/>
      <c r="MA308" s="4"/>
      <c r="MB308" s="4"/>
      <c r="MC308" s="4"/>
      <c r="MD308" s="4"/>
      <c r="ME308" s="4"/>
      <c r="MF308" s="4"/>
      <c r="MG308" s="4"/>
      <c r="MH308" s="4"/>
      <c r="MI308" s="4"/>
      <c r="MJ308" s="4"/>
      <c r="MK308" s="4"/>
      <c r="ML308" s="4"/>
      <c r="MM308" s="4"/>
      <c r="MN308" s="4"/>
      <c r="MO308" s="4"/>
      <c r="MP308" s="4"/>
      <c r="MQ308" s="4"/>
      <c r="MR308" s="4"/>
      <c r="MS308" s="4"/>
      <c r="MT308" s="4"/>
      <c r="MU308" s="4"/>
      <c r="MV308" s="4"/>
      <c r="MW308" s="4"/>
      <c r="MX308" s="4"/>
      <c r="MY308" s="4"/>
      <c r="MZ308" s="4"/>
      <c r="NA308" s="4"/>
      <c r="NB308" s="4"/>
      <c r="NC308" s="4"/>
      <c r="ND308" s="4"/>
      <c r="NE308" s="4"/>
      <c r="NF308" s="4"/>
      <c r="NG308" s="4"/>
      <c r="NH308" s="4"/>
      <c r="NI308" s="4"/>
      <c r="NJ308" s="4"/>
      <c r="NK308" s="4"/>
      <c r="NL308" s="4"/>
      <c r="NM308" s="4"/>
      <c r="NN308" s="4"/>
      <c r="NO308" s="4"/>
      <c r="NP308" s="4"/>
      <c r="NQ308" s="4"/>
      <c r="NR308" s="4"/>
      <c r="NS308" s="4"/>
      <c r="NT308" s="4"/>
      <c r="NU308" s="4"/>
      <c r="NV308" s="4"/>
      <c r="NW308" s="4"/>
      <c r="NX308" s="4"/>
      <c r="NY308" s="4"/>
      <c r="NZ308" s="4"/>
      <c r="OA308" s="4"/>
      <c r="OB308" s="4"/>
      <c r="OC308" s="4"/>
      <c r="OD308" s="4"/>
      <c r="OE308" s="4"/>
      <c r="OF308" s="4"/>
      <c r="OG308" s="4"/>
      <c r="OH308" s="4"/>
      <c r="OI308" s="4"/>
      <c r="OJ308" s="4"/>
      <c r="OK308" s="4"/>
      <c r="OL308" s="4"/>
      <c r="OM308" s="4"/>
      <c r="ON308" s="4"/>
      <c r="OO308" s="4"/>
      <c r="OP308" s="4"/>
      <c r="OQ308" s="4"/>
      <c r="OR308" s="4"/>
      <c r="OS308" s="4"/>
      <c r="OT308" s="4"/>
      <c r="OU308" s="4"/>
      <c r="OV308" s="4"/>
      <c r="OW308" s="4"/>
      <c r="OX308" s="4"/>
      <c r="OY308" s="4"/>
      <c r="OZ308" s="4"/>
      <c r="PA308" s="4"/>
      <c r="PB308" s="4"/>
      <c r="PC308" s="4"/>
      <c r="PD308" s="4"/>
      <c r="PE308" s="4"/>
      <c r="PF308" s="4"/>
      <c r="PG308" s="4"/>
      <c r="PH308" s="4"/>
      <c r="PI308" s="4"/>
      <c r="PJ308" s="4"/>
      <c r="PK308" s="4"/>
      <c r="PL308" s="4"/>
      <c r="PM308" s="4"/>
      <c r="PN308" s="4"/>
      <c r="PO308" s="4"/>
      <c r="PP308" s="4"/>
      <c r="PQ308" s="4"/>
      <c r="PR308" s="4"/>
      <c r="PS308" s="4"/>
      <c r="PT308" s="4"/>
      <c r="PU308" s="4"/>
      <c r="PV308" s="4"/>
      <c r="PW308" s="4"/>
      <c r="PX308" s="4"/>
      <c r="PY308" s="4"/>
      <c r="PZ308" s="4"/>
      <c r="QA308" s="4"/>
      <c r="QB308" s="4"/>
      <c r="QC308" s="4"/>
      <c r="QD308" s="4"/>
      <c r="QE308" s="4"/>
      <c r="QF308" s="4"/>
      <c r="QG308" s="4"/>
      <c r="QH308" s="4"/>
      <c r="QI308" s="4"/>
      <c r="QJ308" s="4"/>
      <c r="QK308" s="4"/>
      <c r="QL308" s="4"/>
      <c r="QM308" s="4"/>
      <c r="QN308" s="4"/>
      <c r="QO308" s="4"/>
      <c r="QP308" s="4"/>
      <c r="QQ308" s="4"/>
      <c r="QR308" s="4"/>
      <c r="QS308" s="4"/>
      <c r="QT308" s="4"/>
      <c r="QU308" s="4"/>
      <c r="QV308" s="4"/>
      <c r="QW308" s="4"/>
      <c r="QX308" s="4"/>
      <c r="QY308" s="4"/>
      <c r="QZ308" s="4"/>
      <c r="RA308" s="4"/>
      <c r="RB308" s="4"/>
      <c r="RC308" s="4"/>
      <c r="RD308" s="4"/>
      <c r="RE308" s="4"/>
      <c r="RF308" s="4"/>
      <c r="RG308" s="4"/>
      <c r="RH308" s="4"/>
      <c r="RI308" s="4"/>
      <c r="RJ308" s="4"/>
      <c r="RK308" s="4"/>
      <c r="RL308" s="4"/>
      <c r="RM308" s="4"/>
      <c r="RN308" s="4"/>
      <c r="RO308" s="4"/>
      <c r="RP308" s="4"/>
      <c r="RQ308" s="4"/>
      <c r="RR308" s="4"/>
      <c r="RS308" s="4"/>
      <c r="RT308" s="4"/>
      <c r="RU308" s="4"/>
      <c r="RV308" s="4"/>
      <c r="RW308" s="4"/>
      <c r="RX308" s="4"/>
      <c r="RY308" s="4"/>
      <c r="RZ308" s="4"/>
      <c r="SA308" s="4"/>
      <c r="SB308" s="4"/>
      <c r="SC308" s="4"/>
      <c r="SD308" s="4"/>
      <c r="SE308" s="4"/>
      <c r="SF308" s="4"/>
      <c r="SG308" s="4"/>
      <c r="SH308" s="4"/>
      <c r="SI308" s="4"/>
      <c r="SJ308" s="4"/>
      <c r="SK308" s="4"/>
      <c r="SL308" s="4"/>
      <c r="SM308" s="4"/>
      <c r="SN308" s="4"/>
      <c r="SO308" s="4"/>
      <c r="SP308" s="4"/>
      <c r="SQ308" s="4"/>
      <c r="SR308" s="4"/>
      <c r="SS308" s="4"/>
      <c r="ST308" s="4"/>
      <c r="SU308" s="4"/>
      <c r="SV308" s="4"/>
      <c r="SW308" s="4"/>
      <c r="SX308" s="4"/>
      <c r="SY308" s="4"/>
      <c r="SZ308" s="4"/>
      <c r="TA308" s="4"/>
      <c r="TB308" s="4"/>
      <c r="TC308" s="4"/>
      <c r="TD308" s="4"/>
      <c r="TE308" s="4"/>
      <c r="TF308" s="4"/>
      <c r="TG308" s="4"/>
      <c r="TH308" s="4"/>
      <c r="TI308" s="4"/>
      <c r="TJ308" s="4"/>
      <c r="TK308" s="4"/>
      <c r="TL308" s="4"/>
      <c r="TM308" s="4"/>
      <c r="TN308" s="4"/>
      <c r="TO308" s="4"/>
      <c r="TP308" s="4"/>
      <c r="TQ308" s="4"/>
      <c r="TR308" s="4"/>
      <c r="TS308" s="4"/>
      <c r="TT308" s="4"/>
      <c r="TU308" s="4"/>
      <c r="TV308" s="4"/>
      <c r="TW308" s="4"/>
      <c r="TX308" s="4"/>
      <c r="TY308" s="4"/>
      <c r="TZ308" s="4"/>
      <c r="UA308" s="4"/>
      <c r="UB308" s="4"/>
      <c r="UC308" s="4"/>
      <c r="UD308" s="4"/>
      <c r="UE308" s="4"/>
      <c r="UF308" s="4"/>
      <c r="UG308" s="4"/>
      <c r="UH308" s="4"/>
      <c r="UI308" s="4"/>
      <c r="UJ308" s="4"/>
      <c r="UK308" s="4"/>
      <c r="UL308" s="4"/>
      <c r="UM308" s="4"/>
      <c r="UN308" s="4"/>
      <c r="UO308" s="4"/>
      <c r="UP308" s="4"/>
      <c r="UQ308" s="4"/>
      <c r="UR308" s="4"/>
      <c r="US308" s="4"/>
      <c r="UT308" s="4"/>
      <c r="UU308" s="4"/>
      <c r="UV308" s="4"/>
      <c r="UW308" s="4"/>
      <c r="UX308" s="4"/>
      <c r="UY308" s="4"/>
      <c r="UZ308" s="4"/>
      <c r="VA308" s="4"/>
      <c r="VB308" s="4"/>
      <c r="VC308" s="4"/>
      <c r="VD308" s="4"/>
      <c r="VE308" s="4"/>
      <c r="VF308" s="4"/>
      <c r="VG308" s="4"/>
      <c r="VH308" s="4"/>
      <c r="VI308" s="4"/>
      <c r="VJ308" s="4"/>
      <c r="VK308" s="4"/>
      <c r="VL308" s="4"/>
      <c r="VM308" s="4"/>
      <c r="VN308" s="4"/>
    </row>
    <row r="309" spans="14:586"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4"/>
      <c r="HW309" s="4"/>
      <c r="HX309" s="4"/>
      <c r="HY309" s="4"/>
      <c r="HZ309" s="4"/>
      <c r="IA309" s="4"/>
      <c r="IB309" s="4"/>
      <c r="IC309" s="4"/>
      <c r="ID309" s="4"/>
      <c r="IE309" s="4"/>
      <c r="IF309" s="4"/>
      <c r="IG309" s="4"/>
      <c r="IH309" s="4"/>
      <c r="II309" s="4"/>
      <c r="IJ309" s="4"/>
      <c r="IK309" s="4"/>
      <c r="IL309" s="4"/>
      <c r="IM309" s="4"/>
      <c r="IN309" s="4"/>
      <c r="IO309" s="4"/>
      <c r="IP309" s="4"/>
      <c r="IQ309" s="4"/>
      <c r="IR309" s="4"/>
      <c r="IS309" s="4"/>
      <c r="IT309" s="4"/>
      <c r="IU309" s="4"/>
      <c r="IV309" s="4"/>
      <c r="IW309" s="4"/>
      <c r="IX309" s="4"/>
      <c r="IY309" s="4"/>
      <c r="IZ309" s="4"/>
      <c r="JA309" s="4"/>
      <c r="JB309" s="4"/>
      <c r="JC309" s="4"/>
      <c r="JD309" s="4"/>
      <c r="JE309" s="4"/>
      <c r="JF309" s="4"/>
      <c r="JG309" s="4"/>
      <c r="JH309" s="4"/>
      <c r="JI309" s="4"/>
      <c r="JJ309" s="4"/>
      <c r="JK309" s="4"/>
      <c r="JL309" s="4"/>
      <c r="JM309" s="4"/>
      <c r="JN309" s="4"/>
      <c r="JO309" s="4"/>
      <c r="JP309" s="4"/>
      <c r="JQ309" s="4"/>
      <c r="JR309" s="4"/>
      <c r="JS309" s="4"/>
      <c r="JT309" s="4"/>
      <c r="JU309" s="4"/>
      <c r="JV309" s="4"/>
      <c r="JW309" s="4"/>
      <c r="JX309" s="4"/>
      <c r="JY309" s="4"/>
      <c r="JZ309" s="4"/>
      <c r="KA309" s="4"/>
      <c r="KB309" s="4"/>
      <c r="KC309" s="4"/>
      <c r="KD309" s="4"/>
      <c r="KE309" s="4"/>
      <c r="KF309" s="4"/>
      <c r="KG309" s="4"/>
      <c r="KH309" s="4"/>
      <c r="KI309" s="4"/>
      <c r="KJ309" s="4"/>
      <c r="KK309" s="4"/>
      <c r="KL309" s="4"/>
      <c r="KM309" s="4"/>
      <c r="KN309" s="4"/>
      <c r="KO309" s="4"/>
      <c r="KP309" s="4"/>
      <c r="KQ309" s="4"/>
      <c r="KR309" s="4"/>
      <c r="KS309" s="4"/>
      <c r="KT309" s="4"/>
      <c r="KU309" s="4"/>
      <c r="KV309" s="4"/>
      <c r="KW309" s="4"/>
      <c r="KX309" s="4"/>
      <c r="KY309" s="4"/>
      <c r="KZ309" s="4"/>
      <c r="LA309" s="4"/>
      <c r="LB309" s="4"/>
      <c r="LC309" s="4"/>
      <c r="LD309" s="4"/>
      <c r="LE309" s="4"/>
      <c r="LF309" s="4"/>
      <c r="LG309" s="4"/>
      <c r="LH309" s="4"/>
      <c r="LI309" s="4"/>
      <c r="LJ309" s="4"/>
      <c r="LK309" s="4"/>
      <c r="LL309" s="4"/>
      <c r="LM309" s="4"/>
      <c r="LN309" s="4"/>
      <c r="LO309" s="4"/>
      <c r="LP309" s="4"/>
      <c r="LQ309" s="4"/>
      <c r="LR309" s="4"/>
      <c r="LS309" s="4"/>
      <c r="LT309" s="4"/>
      <c r="LU309" s="4"/>
      <c r="LV309" s="4"/>
      <c r="LW309" s="4"/>
      <c r="LX309" s="4"/>
      <c r="LY309" s="4"/>
      <c r="LZ309" s="4"/>
      <c r="MA309" s="4"/>
      <c r="MB309" s="4"/>
      <c r="MC309" s="4"/>
      <c r="MD309" s="4"/>
      <c r="ME309" s="4"/>
      <c r="MF309" s="4"/>
      <c r="MG309" s="4"/>
      <c r="MH309" s="4"/>
      <c r="MI309" s="4"/>
      <c r="MJ309" s="4"/>
      <c r="MK309" s="4"/>
      <c r="ML309" s="4"/>
      <c r="MM309" s="4"/>
      <c r="MN309" s="4"/>
      <c r="MO309" s="4"/>
      <c r="MP309" s="4"/>
      <c r="MQ309" s="4"/>
      <c r="MR309" s="4"/>
      <c r="MS309" s="4"/>
      <c r="MT309" s="4"/>
      <c r="MU309" s="4"/>
      <c r="MV309" s="4"/>
      <c r="MW309" s="4"/>
      <c r="MX309" s="4"/>
      <c r="MY309" s="4"/>
      <c r="MZ309" s="4"/>
      <c r="NA309" s="4"/>
      <c r="NB309" s="4"/>
      <c r="NC309" s="4"/>
      <c r="ND309" s="4"/>
      <c r="NE309" s="4"/>
      <c r="NF309" s="4"/>
      <c r="NG309" s="4"/>
      <c r="NH309" s="4"/>
      <c r="NI309" s="4"/>
      <c r="NJ309" s="4"/>
      <c r="NK309" s="4"/>
      <c r="NL309" s="4"/>
      <c r="NM309" s="4"/>
      <c r="NN309" s="4"/>
      <c r="NO309" s="4"/>
      <c r="NP309" s="4"/>
      <c r="NQ309" s="4"/>
      <c r="NR309" s="4"/>
      <c r="NS309" s="4"/>
      <c r="NT309" s="4"/>
      <c r="NU309" s="4"/>
      <c r="NV309" s="4"/>
      <c r="NW309" s="4"/>
      <c r="NX309" s="4"/>
      <c r="NY309" s="4"/>
      <c r="NZ309" s="4"/>
      <c r="OA309" s="4"/>
      <c r="OB309" s="4"/>
      <c r="OC309" s="4"/>
      <c r="OD309" s="4"/>
      <c r="OE309" s="4"/>
      <c r="OF309" s="4"/>
      <c r="OG309" s="4"/>
      <c r="OH309" s="4"/>
      <c r="OI309" s="4"/>
      <c r="OJ309" s="4"/>
      <c r="OK309" s="4"/>
      <c r="OL309" s="4"/>
      <c r="OM309" s="4"/>
      <c r="ON309" s="4"/>
      <c r="OO309" s="4"/>
      <c r="OP309" s="4"/>
      <c r="OQ309" s="4"/>
      <c r="OR309" s="4"/>
      <c r="OS309" s="4"/>
      <c r="OT309" s="4"/>
      <c r="OU309" s="4"/>
      <c r="OV309" s="4"/>
      <c r="OW309" s="4"/>
      <c r="OX309" s="4"/>
      <c r="OY309" s="4"/>
      <c r="OZ309" s="4"/>
      <c r="PA309" s="4"/>
      <c r="PB309" s="4"/>
      <c r="PC309" s="4"/>
      <c r="PD309" s="4"/>
      <c r="PE309" s="4"/>
      <c r="PF309" s="4"/>
      <c r="PG309" s="4"/>
      <c r="PH309" s="4"/>
      <c r="PI309" s="4"/>
      <c r="PJ309" s="4"/>
      <c r="PK309" s="4"/>
      <c r="PL309" s="4"/>
      <c r="PM309" s="4"/>
      <c r="PN309" s="4"/>
      <c r="PO309" s="4"/>
      <c r="PP309" s="4"/>
      <c r="PQ309" s="4"/>
      <c r="PR309" s="4"/>
      <c r="PS309" s="4"/>
      <c r="PT309" s="4"/>
      <c r="PU309" s="4"/>
      <c r="PV309" s="4"/>
      <c r="PW309" s="4"/>
      <c r="PX309" s="4"/>
      <c r="PY309" s="4"/>
      <c r="PZ309" s="4"/>
      <c r="QA309" s="4"/>
      <c r="QB309" s="4"/>
      <c r="QC309" s="4"/>
      <c r="QD309" s="4"/>
      <c r="QE309" s="4"/>
      <c r="QF309" s="4"/>
      <c r="QG309" s="4"/>
      <c r="QH309" s="4"/>
      <c r="QI309" s="4"/>
      <c r="QJ309" s="4"/>
      <c r="QK309" s="4"/>
      <c r="QL309" s="4"/>
      <c r="QM309" s="4"/>
      <c r="QN309" s="4"/>
      <c r="QO309" s="4"/>
      <c r="QP309" s="4"/>
      <c r="QQ309" s="4"/>
      <c r="QR309" s="4"/>
      <c r="QS309" s="4"/>
      <c r="QT309" s="4"/>
      <c r="QU309" s="4"/>
      <c r="QV309" s="4"/>
      <c r="QW309" s="4"/>
      <c r="QX309" s="4"/>
      <c r="QY309" s="4"/>
      <c r="QZ309" s="4"/>
      <c r="RA309" s="4"/>
      <c r="RB309" s="4"/>
      <c r="RC309" s="4"/>
      <c r="RD309" s="4"/>
      <c r="RE309" s="4"/>
      <c r="RF309" s="4"/>
      <c r="RG309" s="4"/>
      <c r="RH309" s="4"/>
      <c r="RI309" s="4"/>
      <c r="RJ309" s="4"/>
      <c r="RK309" s="4"/>
      <c r="RL309" s="4"/>
      <c r="RM309" s="4"/>
      <c r="RN309" s="4"/>
      <c r="RO309" s="4"/>
      <c r="RP309" s="4"/>
      <c r="RQ309" s="4"/>
      <c r="RR309" s="4"/>
      <c r="RS309" s="4"/>
      <c r="RT309" s="4"/>
      <c r="RU309" s="4"/>
      <c r="RV309" s="4"/>
      <c r="RW309" s="4"/>
      <c r="RX309" s="4"/>
      <c r="RY309" s="4"/>
      <c r="RZ309" s="4"/>
      <c r="SA309" s="4"/>
      <c r="SB309" s="4"/>
      <c r="SC309" s="4"/>
      <c r="SD309" s="4"/>
      <c r="SE309" s="4"/>
      <c r="SF309" s="4"/>
      <c r="SG309" s="4"/>
      <c r="SH309" s="4"/>
      <c r="SI309" s="4"/>
      <c r="SJ309" s="4"/>
      <c r="SK309" s="4"/>
      <c r="SL309" s="4"/>
      <c r="SM309" s="4"/>
      <c r="SN309" s="4"/>
      <c r="SO309" s="4"/>
      <c r="SP309" s="4"/>
      <c r="SQ309" s="4"/>
      <c r="SR309" s="4"/>
      <c r="SS309" s="4"/>
      <c r="ST309" s="4"/>
      <c r="SU309" s="4"/>
      <c r="SV309" s="4"/>
      <c r="SW309" s="4"/>
      <c r="SX309" s="4"/>
      <c r="SY309" s="4"/>
      <c r="SZ309" s="4"/>
      <c r="TA309" s="4"/>
      <c r="TB309" s="4"/>
      <c r="TC309" s="4"/>
      <c r="TD309" s="4"/>
      <c r="TE309" s="4"/>
      <c r="TF309" s="4"/>
      <c r="TG309" s="4"/>
      <c r="TH309" s="4"/>
      <c r="TI309" s="4"/>
      <c r="TJ309" s="4"/>
      <c r="TK309" s="4"/>
      <c r="TL309" s="4"/>
      <c r="TM309" s="4"/>
      <c r="TN309" s="4"/>
      <c r="TO309" s="4"/>
      <c r="TP309" s="4"/>
      <c r="TQ309" s="4"/>
      <c r="TR309" s="4"/>
      <c r="TS309" s="4"/>
      <c r="TT309" s="4"/>
      <c r="TU309" s="4"/>
      <c r="TV309" s="4"/>
      <c r="TW309" s="4"/>
      <c r="TX309" s="4"/>
      <c r="TY309" s="4"/>
      <c r="TZ309" s="4"/>
      <c r="UA309" s="4"/>
      <c r="UB309" s="4"/>
      <c r="UC309" s="4"/>
      <c r="UD309" s="4"/>
      <c r="UE309" s="4"/>
      <c r="UF309" s="4"/>
      <c r="UG309" s="4"/>
      <c r="UH309" s="4"/>
      <c r="UI309" s="4"/>
      <c r="UJ309" s="4"/>
      <c r="UK309" s="4"/>
      <c r="UL309" s="4"/>
      <c r="UM309" s="4"/>
      <c r="UN309" s="4"/>
      <c r="UO309" s="4"/>
      <c r="UP309" s="4"/>
      <c r="UQ309" s="4"/>
      <c r="UR309" s="4"/>
      <c r="US309" s="4"/>
      <c r="UT309" s="4"/>
      <c r="UU309" s="4"/>
      <c r="UV309" s="4"/>
      <c r="UW309" s="4"/>
      <c r="UX309" s="4"/>
      <c r="UY309" s="4"/>
      <c r="UZ309" s="4"/>
      <c r="VA309" s="4"/>
      <c r="VB309" s="4"/>
      <c r="VC309" s="4"/>
      <c r="VD309" s="4"/>
      <c r="VE309" s="4"/>
      <c r="VF309" s="4"/>
      <c r="VG309" s="4"/>
      <c r="VH309" s="4"/>
      <c r="VI309" s="4"/>
      <c r="VJ309" s="4"/>
      <c r="VK309" s="4"/>
      <c r="VL309" s="4"/>
      <c r="VM309" s="4"/>
      <c r="VN309" s="4"/>
    </row>
    <row r="310" spans="14:586"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  <c r="HW310" s="4"/>
      <c r="HX310" s="4"/>
      <c r="HY310" s="4"/>
      <c r="HZ310" s="4"/>
      <c r="IA310" s="4"/>
      <c r="IB310" s="4"/>
      <c r="IC310" s="4"/>
      <c r="ID310" s="4"/>
      <c r="IE310" s="4"/>
      <c r="IF310" s="4"/>
      <c r="IG310" s="4"/>
      <c r="IH310" s="4"/>
      <c r="II310" s="4"/>
      <c r="IJ310" s="4"/>
      <c r="IK310" s="4"/>
      <c r="IL310" s="4"/>
      <c r="IM310" s="4"/>
      <c r="IN310" s="4"/>
      <c r="IO310" s="4"/>
      <c r="IP310" s="4"/>
      <c r="IQ310" s="4"/>
      <c r="IR310" s="4"/>
      <c r="IS310" s="4"/>
      <c r="IT310" s="4"/>
      <c r="IU310" s="4"/>
      <c r="IV310" s="4"/>
      <c r="IW310" s="4"/>
      <c r="IX310" s="4"/>
      <c r="IY310" s="4"/>
      <c r="IZ310" s="4"/>
      <c r="JA310" s="4"/>
      <c r="JB310" s="4"/>
      <c r="JC310" s="4"/>
      <c r="JD310" s="4"/>
      <c r="JE310" s="4"/>
      <c r="JF310" s="4"/>
      <c r="JG310" s="4"/>
      <c r="JH310" s="4"/>
      <c r="JI310" s="4"/>
      <c r="JJ310" s="4"/>
      <c r="JK310" s="4"/>
      <c r="JL310" s="4"/>
      <c r="JM310" s="4"/>
      <c r="JN310" s="4"/>
      <c r="JO310" s="4"/>
      <c r="JP310" s="4"/>
      <c r="JQ310" s="4"/>
      <c r="JR310" s="4"/>
      <c r="JS310" s="4"/>
      <c r="JT310" s="4"/>
      <c r="JU310" s="4"/>
      <c r="JV310" s="4"/>
      <c r="JW310" s="4"/>
      <c r="JX310" s="4"/>
      <c r="JY310" s="4"/>
      <c r="JZ310" s="4"/>
      <c r="KA310" s="4"/>
      <c r="KB310" s="4"/>
      <c r="KC310" s="4"/>
      <c r="KD310" s="4"/>
      <c r="KE310" s="4"/>
      <c r="KF310" s="4"/>
      <c r="KG310" s="4"/>
      <c r="KH310" s="4"/>
      <c r="KI310" s="4"/>
      <c r="KJ310" s="4"/>
      <c r="KK310" s="4"/>
      <c r="KL310" s="4"/>
      <c r="KM310" s="4"/>
      <c r="KN310" s="4"/>
      <c r="KO310" s="4"/>
      <c r="KP310" s="4"/>
      <c r="KQ310" s="4"/>
      <c r="KR310" s="4"/>
      <c r="KS310" s="4"/>
      <c r="KT310" s="4"/>
      <c r="KU310" s="4"/>
      <c r="KV310" s="4"/>
      <c r="KW310" s="4"/>
      <c r="KX310" s="4"/>
      <c r="KY310" s="4"/>
      <c r="KZ310" s="4"/>
      <c r="LA310" s="4"/>
      <c r="LB310" s="4"/>
      <c r="LC310" s="4"/>
      <c r="LD310" s="4"/>
      <c r="LE310" s="4"/>
      <c r="LF310" s="4"/>
      <c r="LG310" s="4"/>
      <c r="LH310" s="4"/>
      <c r="LI310" s="4"/>
      <c r="LJ310" s="4"/>
      <c r="LK310" s="4"/>
      <c r="LL310" s="4"/>
      <c r="LM310" s="4"/>
      <c r="LN310" s="4"/>
      <c r="LO310" s="4"/>
      <c r="LP310" s="4"/>
      <c r="LQ310" s="4"/>
      <c r="LR310" s="4"/>
      <c r="LS310" s="4"/>
      <c r="LT310" s="4"/>
      <c r="LU310" s="4"/>
      <c r="LV310" s="4"/>
      <c r="LW310" s="4"/>
      <c r="LX310" s="4"/>
      <c r="LY310" s="4"/>
      <c r="LZ310" s="4"/>
      <c r="MA310" s="4"/>
      <c r="MB310" s="4"/>
      <c r="MC310" s="4"/>
      <c r="MD310" s="4"/>
      <c r="ME310" s="4"/>
      <c r="MF310" s="4"/>
      <c r="MG310" s="4"/>
      <c r="MH310" s="4"/>
      <c r="MI310" s="4"/>
      <c r="MJ310" s="4"/>
      <c r="MK310" s="4"/>
      <c r="ML310" s="4"/>
      <c r="MM310" s="4"/>
      <c r="MN310" s="4"/>
      <c r="MO310" s="4"/>
      <c r="MP310" s="4"/>
      <c r="MQ310" s="4"/>
      <c r="MR310" s="4"/>
      <c r="MS310" s="4"/>
      <c r="MT310" s="4"/>
      <c r="MU310" s="4"/>
      <c r="MV310" s="4"/>
      <c r="MW310" s="4"/>
      <c r="MX310" s="4"/>
      <c r="MY310" s="4"/>
      <c r="MZ310" s="4"/>
      <c r="NA310" s="4"/>
      <c r="NB310" s="4"/>
      <c r="NC310" s="4"/>
      <c r="ND310" s="4"/>
      <c r="NE310" s="4"/>
      <c r="NF310" s="4"/>
      <c r="NG310" s="4"/>
      <c r="NH310" s="4"/>
      <c r="NI310" s="4"/>
      <c r="NJ310" s="4"/>
      <c r="NK310" s="4"/>
      <c r="NL310" s="4"/>
      <c r="NM310" s="4"/>
      <c r="NN310" s="4"/>
      <c r="NO310" s="4"/>
      <c r="NP310" s="4"/>
      <c r="NQ310" s="4"/>
      <c r="NR310" s="4"/>
      <c r="NS310" s="4"/>
      <c r="NT310" s="4"/>
      <c r="NU310" s="4"/>
      <c r="NV310" s="4"/>
      <c r="NW310" s="4"/>
      <c r="NX310" s="4"/>
      <c r="NY310" s="4"/>
      <c r="NZ310" s="4"/>
      <c r="OA310" s="4"/>
      <c r="OB310" s="4"/>
      <c r="OC310" s="4"/>
      <c r="OD310" s="4"/>
      <c r="OE310" s="4"/>
      <c r="OF310" s="4"/>
      <c r="OG310" s="4"/>
      <c r="OH310" s="4"/>
      <c r="OI310" s="4"/>
      <c r="OJ310" s="4"/>
      <c r="OK310" s="4"/>
      <c r="OL310" s="4"/>
      <c r="OM310" s="4"/>
      <c r="ON310" s="4"/>
      <c r="OO310" s="4"/>
      <c r="OP310" s="4"/>
      <c r="OQ310" s="4"/>
      <c r="OR310" s="4"/>
      <c r="OS310" s="4"/>
      <c r="OT310" s="4"/>
      <c r="OU310" s="4"/>
      <c r="OV310" s="4"/>
      <c r="OW310" s="4"/>
      <c r="OX310" s="4"/>
      <c r="OY310" s="4"/>
      <c r="OZ310" s="4"/>
      <c r="PA310" s="4"/>
      <c r="PB310" s="4"/>
      <c r="PC310" s="4"/>
      <c r="PD310" s="4"/>
      <c r="PE310" s="4"/>
      <c r="PF310" s="4"/>
      <c r="PG310" s="4"/>
      <c r="PH310" s="4"/>
      <c r="PI310" s="4"/>
      <c r="PJ310" s="4"/>
      <c r="PK310" s="4"/>
      <c r="PL310" s="4"/>
      <c r="PM310" s="4"/>
      <c r="PN310" s="4"/>
      <c r="PO310" s="4"/>
      <c r="PP310" s="4"/>
      <c r="PQ310" s="4"/>
      <c r="PR310" s="4"/>
      <c r="PS310" s="4"/>
      <c r="PT310" s="4"/>
      <c r="PU310" s="4"/>
      <c r="PV310" s="4"/>
      <c r="PW310" s="4"/>
      <c r="PX310" s="4"/>
      <c r="PY310" s="4"/>
      <c r="PZ310" s="4"/>
      <c r="QA310" s="4"/>
      <c r="QB310" s="4"/>
      <c r="QC310" s="4"/>
      <c r="QD310" s="4"/>
      <c r="QE310" s="4"/>
      <c r="QF310" s="4"/>
      <c r="QG310" s="4"/>
      <c r="QH310" s="4"/>
      <c r="QI310" s="4"/>
      <c r="QJ310" s="4"/>
      <c r="QK310" s="4"/>
      <c r="QL310" s="4"/>
      <c r="QM310" s="4"/>
      <c r="QN310" s="4"/>
      <c r="QO310" s="4"/>
      <c r="QP310" s="4"/>
      <c r="QQ310" s="4"/>
      <c r="QR310" s="4"/>
      <c r="QS310" s="4"/>
      <c r="QT310" s="4"/>
      <c r="QU310" s="4"/>
      <c r="QV310" s="4"/>
      <c r="QW310" s="4"/>
      <c r="QX310" s="4"/>
      <c r="QY310" s="4"/>
      <c r="QZ310" s="4"/>
      <c r="RA310" s="4"/>
      <c r="RB310" s="4"/>
      <c r="RC310" s="4"/>
      <c r="RD310" s="4"/>
      <c r="RE310" s="4"/>
      <c r="RF310" s="4"/>
      <c r="RG310" s="4"/>
      <c r="RH310" s="4"/>
      <c r="RI310" s="4"/>
      <c r="RJ310" s="4"/>
      <c r="RK310" s="4"/>
      <c r="RL310" s="4"/>
      <c r="RM310" s="4"/>
      <c r="RN310" s="4"/>
      <c r="RO310" s="4"/>
      <c r="RP310" s="4"/>
      <c r="RQ310" s="4"/>
      <c r="RR310" s="4"/>
      <c r="RS310" s="4"/>
      <c r="RT310" s="4"/>
      <c r="RU310" s="4"/>
      <c r="RV310" s="4"/>
      <c r="RW310" s="4"/>
      <c r="RX310" s="4"/>
      <c r="RY310" s="4"/>
      <c r="RZ310" s="4"/>
      <c r="SA310" s="4"/>
      <c r="SB310" s="4"/>
      <c r="SC310" s="4"/>
      <c r="SD310" s="4"/>
      <c r="SE310" s="4"/>
      <c r="SF310" s="4"/>
      <c r="SG310" s="4"/>
      <c r="SH310" s="4"/>
      <c r="SI310" s="4"/>
      <c r="SJ310" s="4"/>
      <c r="SK310" s="4"/>
      <c r="SL310" s="4"/>
      <c r="SM310" s="4"/>
      <c r="SN310" s="4"/>
      <c r="SO310" s="4"/>
      <c r="SP310" s="4"/>
      <c r="SQ310" s="4"/>
      <c r="SR310" s="4"/>
      <c r="SS310" s="4"/>
      <c r="ST310" s="4"/>
      <c r="SU310" s="4"/>
      <c r="SV310" s="4"/>
      <c r="SW310" s="4"/>
      <c r="SX310" s="4"/>
      <c r="SY310" s="4"/>
      <c r="SZ310" s="4"/>
      <c r="TA310" s="4"/>
      <c r="TB310" s="4"/>
      <c r="TC310" s="4"/>
      <c r="TD310" s="4"/>
      <c r="TE310" s="4"/>
      <c r="TF310" s="4"/>
      <c r="TG310" s="4"/>
      <c r="TH310" s="4"/>
      <c r="TI310" s="4"/>
      <c r="TJ310" s="4"/>
      <c r="TK310" s="4"/>
      <c r="TL310" s="4"/>
      <c r="TM310" s="4"/>
      <c r="TN310" s="4"/>
      <c r="TO310" s="4"/>
      <c r="TP310" s="4"/>
      <c r="TQ310" s="4"/>
      <c r="TR310" s="4"/>
      <c r="TS310" s="4"/>
      <c r="TT310" s="4"/>
      <c r="TU310" s="4"/>
      <c r="TV310" s="4"/>
      <c r="TW310" s="4"/>
      <c r="TX310" s="4"/>
      <c r="TY310" s="4"/>
      <c r="TZ310" s="4"/>
      <c r="UA310" s="4"/>
      <c r="UB310" s="4"/>
      <c r="UC310" s="4"/>
      <c r="UD310" s="4"/>
      <c r="UE310" s="4"/>
      <c r="UF310" s="4"/>
      <c r="UG310" s="4"/>
      <c r="UH310" s="4"/>
      <c r="UI310" s="4"/>
      <c r="UJ310" s="4"/>
      <c r="UK310" s="4"/>
      <c r="UL310" s="4"/>
      <c r="UM310" s="4"/>
      <c r="UN310" s="4"/>
      <c r="UO310" s="4"/>
      <c r="UP310" s="4"/>
      <c r="UQ310" s="4"/>
      <c r="UR310" s="4"/>
      <c r="US310" s="4"/>
      <c r="UT310" s="4"/>
      <c r="UU310" s="4"/>
      <c r="UV310" s="4"/>
      <c r="UW310" s="4"/>
      <c r="UX310" s="4"/>
      <c r="UY310" s="4"/>
      <c r="UZ310" s="4"/>
      <c r="VA310" s="4"/>
      <c r="VB310" s="4"/>
      <c r="VC310" s="4"/>
      <c r="VD310" s="4"/>
      <c r="VE310" s="4"/>
      <c r="VF310" s="4"/>
      <c r="VG310" s="4"/>
      <c r="VH310" s="4"/>
      <c r="VI310" s="4"/>
      <c r="VJ310" s="4"/>
      <c r="VK310" s="4"/>
      <c r="VL310" s="4"/>
      <c r="VM310" s="4"/>
      <c r="VN310" s="4"/>
    </row>
    <row r="311" spans="14:586"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  <c r="IJ311" s="4"/>
      <c r="IK311" s="4"/>
      <c r="IL311" s="4"/>
      <c r="IM311" s="4"/>
      <c r="IN311" s="4"/>
      <c r="IO311" s="4"/>
      <c r="IP311" s="4"/>
      <c r="IQ311" s="4"/>
      <c r="IR311" s="4"/>
      <c r="IS311" s="4"/>
      <c r="IT311" s="4"/>
      <c r="IU311" s="4"/>
      <c r="IV311" s="4"/>
      <c r="IW311" s="4"/>
      <c r="IX311" s="4"/>
      <c r="IY311" s="4"/>
      <c r="IZ311" s="4"/>
      <c r="JA311" s="4"/>
      <c r="JB311" s="4"/>
      <c r="JC311" s="4"/>
      <c r="JD311" s="4"/>
      <c r="JE311" s="4"/>
      <c r="JF311" s="4"/>
      <c r="JG311" s="4"/>
      <c r="JH311" s="4"/>
      <c r="JI311" s="4"/>
      <c r="JJ311" s="4"/>
      <c r="JK311" s="4"/>
      <c r="JL311" s="4"/>
      <c r="JM311" s="4"/>
      <c r="JN311" s="4"/>
      <c r="JO311" s="4"/>
      <c r="JP311" s="4"/>
      <c r="JQ311" s="4"/>
      <c r="JR311" s="4"/>
      <c r="JS311" s="4"/>
      <c r="JT311" s="4"/>
      <c r="JU311" s="4"/>
      <c r="JV311" s="4"/>
      <c r="JW311" s="4"/>
      <c r="JX311" s="4"/>
      <c r="JY311" s="4"/>
      <c r="JZ311" s="4"/>
      <c r="KA311" s="4"/>
      <c r="KB311" s="4"/>
      <c r="KC311" s="4"/>
      <c r="KD311" s="4"/>
      <c r="KE311" s="4"/>
      <c r="KF311" s="4"/>
      <c r="KG311" s="4"/>
      <c r="KH311" s="4"/>
      <c r="KI311" s="4"/>
      <c r="KJ311" s="4"/>
      <c r="KK311" s="4"/>
      <c r="KL311" s="4"/>
      <c r="KM311" s="4"/>
      <c r="KN311" s="4"/>
      <c r="KO311" s="4"/>
      <c r="KP311" s="4"/>
      <c r="KQ311" s="4"/>
      <c r="KR311" s="4"/>
      <c r="KS311" s="4"/>
      <c r="KT311" s="4"/>
      <c r="KU311" s="4"/>
      <c r="KV311" s="4"/>
      <c r="KW311" s="4"/>
      <c r="KX311" s="4"/>
      <c r="KY311" s="4"/>
      <c r="KZ311" s="4"/>
      <c r="LA311" s="4"/>
      <c r="LB311" s="4"/>
      <c r="LC311" s="4"/>
      <c r="LD311" s="4"/>
      <c r="LE311" s="4"/>
      <c r="LF311" s="4"/>
      <c r="LG311" s="4"/>
      <c r="LH311" s="4"/>
      <c r="LI311" s="4"/>
      <c r="LJ311" s="4"/>
      <c r="LK311" s="4"/>
      <c r="LL311" s="4"/>
      <c r="LM311" s="4"/>
      <c r="LN311" s="4"/>
      <c r="LO311" s="4"/>
      <c r="LP311" s="4"/>
      <c r="LQ311" s="4"/>
      <c r="LR311" s="4"/>
      <c r="LS311" s="4"/>
      <c r="LT311" s="4"/>
      <c r="LU311" s="4"/>
      <c r="LV311" s="4"/>
      <c r="LW311" s="4"/>
      <c r="LX311" s="4"/>
      <c r="LY311" s="4"/>
      <c r="LZ311" s="4"/>
      <c r="MA311" s="4"/>
      <c r="MB311" s="4"/>
      <c r="MC311" s="4"/>
      <c r="MD311" s="4"/>
      <c r="ME311" s="4"/>
      <c r="MF311" s="4"/>
      <c r="MG311" s="4"/>
      <c r="MH311" s="4"/>
      <c r="MI311" s="4"/>
      <c r="MJ311" s="4"/>
      <c r="MK311" s="4"/>
      <c r="ML311" s="4"/>
      <c r="MM311" s="4"/>
      <c r="MN311" s="4"/>
      <c r="MO311" s="4"/>
      <c r="MP311" s="4"/>
      <c r="MQ311" s="4"/>
      <c r="MR311" s="4"/>
      <c r="MS311" s="4"/>
      <c r="MT311" s="4"/>
      <c r="MU311" s="4"/>
      <c r="MV311" s="4"/>
      <c r="MW311" s="4"/>
      <c r="MX311" s="4"/>
      <c r="MY311" s="4"/>
      <c r="MZ311" s="4"/>
      <c r="NA311" s="4"/>
      <c r="NB311" s="4"/>
      <c r="NC311" s="4"/>
      <c r="ND311" s="4"/>
      <c r="NE311" s="4"/>
      <c r="NF311" s="4"/>
      <c r="NG311" s="4"/>
      <c r="NH311" s="4"/>
      <c r="NI311" s="4"/>
      <c r="NJ311" s="4"/>
      <c r="NK311" s="4"/>
      <c r="NL311" s="4"/>
      <c r="NM311" s="4"/>
      <c r="NN311" s="4"/>
      <c r="NO311" s="4"/>
      <c r="NP311" s="4"/>
      <c r="NQ311" s="4"/>
      <c r="NR311" s="4"/>
      <c r="NS311" s="4"/>
      <c r="NT311" s="4"/>
      <c r="NU311" s="4"/>
      <c r="NV311" s="4"/>
      <c r="NW311" s="4"/>
      <c r="NX311" s="4"/>
      <c r="NY311" s="4"/>
      <c r="NZ311" s="4"/>
      <c r="OA311" s="4"/>
      <c r="OB311" s="4"/>
      <c r="OC311" s="4"/>
      <c r="OD311" s="4"/>
      <c r="OE311" s="4"/>
      <c r="OF311" s="4"/>
      <c r="OG311" s="4"/>
      <c r="OH311" s="4"/>
      <c r="OI311" s="4"/>
      <c r="OJ311" s="4"/>
      <c r="OK311" s="4"/>
      <c r="OL311" s="4"/>
      <c r="OM311" s="4"/>
      <c r="ON311" s="4"/>
      <c r="OO311" s="4"/>
      <c r="OP311" s="4"/>
      <c r="OQ311" s="4"/>
      <c r="OR311" s="4"/>
      <c r="OS311" s="4"/>
      <c r="OT311" s="4"/>
      <c r="OU311" s="4"/>
      <c r="OV311" s="4"/>
      <c r="OW311" s="4"/>
      <c r="OX311" s="4"/>
      <c r="OY311" s="4"/>
      <c r="OZ311" s="4"/>
      <c r="PA311" s="4"/>
      <c r="PB311" s="4"/>
      <c r="PC311" s="4"/>
      <c r="PD311" s="4"/>
      <c r="PE311" s="4"/>
      <c r="PF311" s="4"/>
      <c r="PG311" s="4"/>
      <c r="PH311" s="4"/>
      <c r="PI311" s="4"/>
      <c r="PJ311" s="4"/>
      <c r="PK311" s="4"/>
      <c r="PL311" s="4"/>
      <c r="PM311" s="4"/>
      <c r="PN311" s="4"/>
      <c r="PO311" s="4"/>
      <c r="PP311" s="4"/>
      <c r="PQ311" s="4"/>
      <c r="PR311" s="4"/>
      <c r="PS311" s="4"/>
      <c r="PT311" s="4"/>
      <c r="PU311" s="4"/>
      <c r="PV311" s="4"/>
      <c r="PW311" s="4"/>
      <c r="PX311" s="4"/>
      <c r="PY311" s="4"/>
      <c r="PZ311" s="4"/>
      <c r="QA311" s="4"/>
      <c r="QB311" s="4"/>
      <c r="QC311" s="4"/>
      <c r="QD311" s="4"/>
      <c r="QE311" s="4"/>
      <c r="QF311" s="4"/>
      <c r="QG311" s="4"/>
      <c r="QH311" s="4"/>
      <c r="QI311" s="4"/>
      <c r="QJ311" s="4"/>
      <c r="QK311" s="4"/>
      <c r="QL311" s="4"/>
      <c r="QM311" s="4"/>
      <c r="QN311" s="4"/>
      <c r="QO311" s="4"/>
      <c r="QP311" s="4"/>
      <c r="QQ311" s="4"/>
      <c r="QR311" s="4"/>
      <c r="QS311" s="4"/>
      <c r="QT311" s="4"/>
      <c r="QU311" s="4"/>
      <c r="QV311" s="4"/>
      <c r="QW311" s="4"/>
      <c r="QX311" s="4"/>
      <c r="QY311" s="4"/>
      <c r="QZ311" s="4"/>
      <c r="RA311" s="4"/>
      <c r="RB311" s="4"/>
      <c r="RC311" s="4"/>
      <c r="RD311" s="4"/>
      <c r="RE311" s="4"/>
      <c r="RF311" s="4"/>
      <c r="RG311" s="4"/>
      <c r="RH311" s="4"/>
      <c r="RI311" s="4"/>
      <c r="RJ311" s="4"/>
      <c r="RK311" s="4"/>
      <c r="RL311" s="4"/>
      <c r="RM311" s="4"/>
      <c r="RN311" s="4"/>
      <c r="RO311" s="4"/>
      <c r="RP311" s="4"/>
      <c r="RQ311" s="4"/>
      <c r="RR311" s="4"/>
      <c r="RS311" s="4"/>
      <c r="RT311" s="4"/>
      <c r="RU311" s="4"/>
      <c r="RV311" s="4"/>
      <c r="RW311" s="4"/>
      <c r="RX311" s="4"/>
      <c r="RY311" s="4"/>
      <c r="RZ311" s="4"/>
      <c r="SA311" s="4"/>
      <c r="SB311" s="4"/>
      <c r="SC311" s="4"/>
      <c r="SD311" s="4"/>
      <c r="SE311" s="4"/>
      <c r="SF311" s="4"/>
      <c r="SG311" s="4"/>
      <c r="SH311" s="4"/>
      <c r="SI311" s="4"/>
      <c r="SJ311" s="4"/>
      <c r="SK311" s="4"/>
      <c r="SL311" s="4"/>
      <c r="SM311" s="4"/>
      <c r="SN311" s="4"/>
      <c r="SO311" s="4"/>
      <c r="SP311" s="4"/>
      <c r="SQ311" s="4"/>
      <c r="SR311" s="4"/>
      <c r="SS311" s="4"/>
      <c r="ST311" s="4"/>
      <c r="SU311" s="4"/>
      <c r="SV311" s="4"/>
      <c r="SW311" s="4"/>
      <c r="SX311" s="4"/>
      <c r="SY311" s="4"/>
      <c r="SZ311" s="4"/>
      <c r="TA311" s="4"/>
      <c r="TB311" s="4"/>
      <c r="TC311" s="4"/>
      <c r="TD311" s="4"/>
      <c r="TE311" s="4"/>
      <c r="TF311" s="4"/>
      <c r="TG311" s="4"/>
      <c r="TH311" s="4"/>
      <c r="TI311" s="4"/>
      <c r="TJ311" s="4"/>
      <c r="TK311" s="4"/>
      <c r="TL311" s="4"/>
      <c r="TM311" s="4"/>
      <c r="TN311" s="4"/>
      <c r="TO311" s="4"/>
      <c r="TP311" s="4"/>
      <c r="TQ311" s="4"/>
      <c r="TR311" s="4"/>
      <c r="TS311" s="4"/>
      <c r="TT311" s="4"/>
      <c r="TU311" s="4"/>
      <c r="TV311" s="4"/>
      <c r="TW311" s="4"/>
      <c r="TX311" s="4"/>
      <c r="TY311" s="4"/>
      <c r="TZ311" s="4"/>
      <c r="UA311" s="4"/>
      <c r="UB311" s="4"/>
      <c r="UC311" s="4"/>
      <c r="UD311" s="4"/>
      <c r="UE311" s="4"/>
      <c r="UF311" s="4"/>
      <c r="UG311" s="4"/>
      <c r="UH311" s="4"/>
      <c r="UI311" s="4"/>
      <c r="UJ311" s="4"/>
      <c r="UK311" s="4"/>
      <c r="UL311" s="4"/>
      <c r="UM311" s="4"/>
      <c r="UN311" s="4"/>
      <c r="UO311" s="4"/>
      <c r="UP311" s="4"/>
      <c r="UQ311" s="4"/>
      <c r="UR311" s="4"/>
      <c r="US311" s="4"/>
      <c r="UT311" s="4"/>
      <c r="UU311" s="4"/>
      <c r="UV311" s="4"/>
      <c r="UW311" s="4"/>
      <c r="UX311" s="4"/>
      <c r="UY311" s="4"/>
      <c r="UZ311" s="4"/>
      <c r="VA311" s="4"/>
      <c r="VB311" s="4"/>
      <c r="VC311" s="4"/>
      <c r="VD311" s="4"/>
      <c r="VE311" s="4"/>
      <c r="VF311" s="4"/>
      <c r="VG311" s="4"/>
      <c r="VH311" s="4"/>
      <c r="VI311" s="4"/>
      <c r="VJ311" s="4"/>
      <c r="VK311" s="4"/>
      <c r="VL311" s="4"/>
      <c r="VM311" s="4"/>
      <c r="VN311" s="4"/>
    </row>
    <row r="312" spans="14:586"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  <c r="HW312" s="4"/>
      <c r="HX312" s="4"/>
      <c r="HY312" s="4"/>
      <c r="HZ312" s="4"/>
      <c r="IA312" s="4"/>
      <c r="IB312" s="4"/>
      <c r="IC312" s="4"/>
      <c r="ID312" s="4"/>
      <c r="IE312" s="4"/>
      <c r="IF312" s="4"/>
      <c r="IG312" s="4"/>
      <c r="IH312" s="4"/>
      <c r="II312" s="4"/>
      <c r="IJ312" s="4"/>
      <c r="IK312" s="4"/>
      <c r="IL312" s="4"/>
      <c r="IM312" s="4"/>
      <c r="IN312" s="4"/>
      <c r="IO312" s="4"/>
      <c r="IP312" s="4"/>
      <c r="IQ312" s="4"/>
      <c r="IR312" s="4"/>
      <c r="IS312" s="4"/>
      <c r="IT312" s="4"/>
      <c r="IU312" s="4"/>
      <c r="IV312" s="4"/>
      <c r="IW312" s="4"/>
      <c r="IX312" s="4"/>
      <c r="IY312" s="4"/>
      <c r="IZ312" s="4"/>
      <c r="JA312" s="4"/>
      <c r="JB312" s="4"/>
      <c r="JC312" s="4"/>
      <c r="JD312" s="4"/>
      <c r="JE312" s="4"/>
      <c r="JF312" s="4"/>
      <c r="JG312" s="4"/>
      <c r="JH312" s="4"/>
      <c r="JI312" s="4"/>
      <c r="JJ312" s="4"/>
      <c r="JK312" s="4"/>
      <c r="JL312" s="4"/>
      <c r="JM312" s="4"/>
      <c r="JN312" s="4"/>
      <c r="JO312" s="4"/>
      <c r="JP312" s="4"/>
      <c r="JQ312" s="4"/>
      <c r="JR312" s="4"/>
      <c r="JS312" s="4"/>
      <c r="JT312" s="4"/>
      <c r="JU312" s="4"/>
      <c r="JV312" s="4"/>
      <c r="JW312" s="4"/>
      <c r="JX312" s="4"/>
      <c r="JY312" s="4"/>
      <c r="JZ312" s="4"/>
      <c r="KA312" s="4"/>
      <c r="KB312" s="4"/>
      <c r="KC312" s="4"/>
      <c r="KD312" s="4"/>
      <c r="KE312" s="4"/>
      <c r="KF312" s="4"/>
      <c r="KG312" s="4"/>
      <c r="KH312" s="4"/>
      <c r="KI312" s="4"/>
      <c r="KJ312" s="4"/>
      <c r="KK312" s="4"/>
      <c r="KL312" s="4"/>
      <c r="KM312" s="4"/>
      <c r="KN312" s="4"/>
      <c r="KO312" s="4"/>
      <c r="KP312" s="4"/>
      <c r="KQ312" s="4"/>
      <c r="KR312" s="4"/>
      <c r="KS312" s="4"/>
      <c r="KT312" s="4"/>
      <c r="KU312" s="4"/>
      <c r="KV312" s="4"/>
      <c r="KW312" s="4"/>
      <c r="KX312" s="4"/>
      <c r="KY312" s="4"/>
      <c r="KZ312" s="4"/>
      <c r="LA312" s="4"/>
      <c r="LB312" s="4"/>
      <c r="LC312" s="4"/>
      <c r="LD312" s="4"/>
      <c r="LE312" s="4"/>
      <c r="LF312" s="4"/>
      <c r="LG312" s="4"/>
      <c r="LH312" s="4"/>
      <c r="LI312" s="4"/>
      <c r="LJ312" s="4"/>
      <c r="LK312" s="4"/>
      <c r="LL312" s="4"/>
      <c r="LM312" s="4"/>
      <c r="LN312" s="4"/>
      <c r="LO312" s="4"/>
      <c r="LP312" s="4"/>
      <c r="LQ312" s="4"/>
      <c r="LR312" s="4"/>
      <c r="LS312" s="4"/>
      <c r="LT312" s="4"/>
      <c r="LU312" s="4"/>
      <c r="LV312" s="4"/>
      <c r="LW312" s="4"/>
      <c r="LX312" s="4"/>
      <c r="LY312" s="4"/>
      <c r="LZ312" s="4"/>
      <c r="MA312" s="4"/>
      <c r="MB312" s="4"/>
      <c r="MC312" s="4"/>
      <c r="MD312" s="4"/>
      <c r="ME312" s="4"/>
      <c r="MF312" s="4"/>
      <c r="MG312" s="4"/>
      <c r="MH312" s="4"/>
      <c r="MI312" s="4"/>
      <c r="MJ312" s="4"/>
      <c r="MK312" s="4"/>
      <c r="ML312" s="4"/>
      <c r="MM312" s="4"/>
      <c r="MN312" s="4"/>
      <c r="MO312" s="4"/>
      <c r="MP312" s="4"/>
      <c r="MQ312" s="4"/>
      <c r="MR312" s="4"/>
      <c r="MS312" s="4"/>
      <c r="MT312" s="4"/>
      <c r="MU312" s="4"/>
      <c r="MV312" s="4"/>
      <c r="MW312" s="4"/>
      <c r="MX312" s="4"/>
      <c r="MY312" s="4"/>
      <c r="MZ312" s="4"/>
      <c r="NA312" s="4"/>
      <c r="NB312" s="4"/>
      <c r="NC312" s="4"/>
      <c r="ND312" s="4"/>
      <c r="NE312" s="4"/>
      <c r="NF312" s="4"/>
      <c r="NG312" s="4"/>
      <c r="NH312" s="4"/>
      <c r="NI312" s="4"/>
      <c r="NJ312" s="4"/>
      <c r="NK312" s="4"/>
      <c r="NL312" s="4"/>
      <c r="NM312" s="4"/>
      <c r="NN312" s="4"/>
      <c r="NO312" s="4"/>
      <c r="NP312" s="4"/>
      <c r="NQ312" s="4"/>
      <c r="NR312" s="4"/>
      <c r="NS312" s="4"/>
      <c r="NT312" s="4"/>
      <c r="NU312" s="4"/>
      <c r="NV312" s="4"/>
      <c r="NW312" s="4"/>
      <c r="NX312" s="4"/>
      <c r="NY312" s="4"/>
      <c r="NZ312" s="4"/>
      <c r="OA312" s="4"/>
      <c r="OB312" s="4"/>
      <c r="OC312" s="4"/>
      <c r="OD312" s="4"/>
      <c r="OE312" s="4"/>
      <c r="OF312" s="4"/>
      <c r="OG312" s="4"/>
      <c r="OH312" s="4"/>
      <c r="OI312" s="4"/>
      <c r="OJ312" s="4"/>
      <c r="OK312" s="4"/>
      <c r="OL312" s="4"/>
      <c r="OM312" s="4"/>
      <c r="ON312" s="4"/>
      <c r="OO312" s="4"/>
      <c r="OP312" s="4"/>
      <c r="OQ312" s="4"/>
      <c r="OR312" s="4"/>
      <c r="OS312" s="4"/>
      <c r="OT312" s="4"/>
      <c r="OU312" s="4"/>
      <c r="OV312" s="4"/>
      <c r="OW312" s="4"/>
      <c r="OX312" s="4"/>
      <c r="OY312" s="4"/>
      <c r="OZ312" s="4"/>
      <c r="PA312" s="4"/>
      <c r="PB312" s="4"/>
      <c r="PC312" s="4"/>
      <c r="PD312" s="4"/>
      <c r="PE312" s="4"/>
      <c r="PF312" s="4"/>
      <c r="PG312" s="4"/>
      <c r="PH312" s="4"/>
      <c r="PI312" s="4"/>
      <c r="PJ312" s="4"/>
      <c r="PK312" s="4"/>
      <c r="PL312" s="4"/>
      <c r="PM312" s="4"/>
      <c r="PN312" s="4"/>
      <c r="PO312" s="4"/>
      <c r="PP312" s="4"/>
      <c r="PQ312" s="4"/>
      <c r="PR312" s="4"/>
      <c r="PS312" s="4"/>
      <c r="PT312" s="4"/>
      <c r="PU312" s="4"/>
      <c r="PV312" s="4"/>
      <c r="PW312" s="4"/>
      <c r="PX312" s="4"/>
      <c r="PY312" s="4"/>
      <c r="PZ312" s="4"/>
      <c r="QA312" s="4"/>
      <c r="QB312" s="4"/>
      <c r="QC312" s="4"/>
      <c r="QD312" s="4"/>
      <c r="QE312" s="4"/>
      <c r="QF312" s="4"/>
      <c r="QG312" s="4"/>
      <c r="QH312" s="4"/>
      <c r="QI312" s="4"/>
      <c r="QJ312" s="4"/>
      <c r="QK312" s="4"/>
      <c r="QL312" s="4"/>
      <c r="QM312" s="4"/>
      <c r="QN312" s="4"/>
      <c r="QO312" s="4"/>
      <c r="QP312" s="4"/>
      <c r="QQ312" s="4"/>
      <c r="QR312" s="4"/>
      <c r="QS312" s="4"/>
      <c r="QT312" s="4"/>
      <c r="QU312" s="4"/>
      <c r="QV312" s="4"/>
      <c r="QW312" s="4"/>
      <c r="QX312" s="4"/>
      <c r="QY312" s="4"/>
      <c r="QZ312" s="4"/>
      <c r="RA312" s="4"/>
      <c r="RB312" s="4"/>
      <c r="RC312" s="4"/>
      <c r="RD312" s="4"/>
      <c r="RE312" s="4"/>
      <c r="RF312" s="4"/>
      <c r="RG312" s="4"/>
      <c r="RH312" s="4"/>
      <c r="RI312" s="4"/>
      <c r="RJ312" s="4"/>
      <c r="RK312" s="4"/>
      <c r="RL312" s="4"/>
      <c r="RM312" s="4"/>
      <c r="RN312" s="4"/>
      <c r="RO312" s="4"/>
      <c r="RP312" s="4"/>
      <c r="RQ312" s="4"/>
      <c r="RR312" s="4"/>
      <c r="RS312" s="4"/>
      <c r="RT312" s="4"/>
      <c r="RU312" s="4"/>
      <c r="RV312" s="4"/>
      <c r="RW312" s="4"/>
      <c r="RX312" s="4"/>
      <c r="RY312" s="4"/>
      <c r="RZ312" s="4"/>
      <c r="SA312" s="4"/>
      <c r="SB312" s="4"/>
      <c r="SC312" s="4"/>
      <c r="SD312" s="4"/>
      <c r="SE312" s="4"/>
      <c r="SF312" s="4"/>
      <c r="SG312" s="4"/>
      <c r="SH312" s="4"/>
      <c r="SI312" s="4"/>
      <c r="SJ312" s="4"/>
      <c r="SK312" s="4"/>
      <c r="SL312" s="4"/>
      <c r="SM312" s="4"/>
      <c r="SN312" s="4"/>
      <c r="SO312" s="4"/>
      <c r="SP312" s="4"/>
      <c r="SQ312" s="4"/>
      <c r="SR312" s="4"/>
      <c r="SS312" s="4"/>
      <c r="ST312" s="4"/>
      <c r="SU312" s="4"/>
      <c r="SV312" s="4"/>
      <c r="SW312" s="4"/>
      <c r="SX312" s="4"/>
      <c r="SY312" s="4"/>
      <c r="SZ312" s="4"/>
      <c r="TA312" s="4"/>
      <c r="TB312" s="4"/>
      <c r="TC312" s="4"/>
      <c r="TD312" s="4"/>
      <c r="TE312" s="4"/>
      <c r="TF312" s="4"/>
      <c r="TG312" s="4"/>
      <c r="TH312" s="4"/>
      <c r="TI312" s="4"/>
      <c r="TJ312" s="4"/>
      <c r="TK312" s="4"/>
      <c r="TL312" s="4"/>
      <c r="TM312" s="4"/>
      <c r="TN312" s="4"/>
      <c r="TO312" s="4"/>
      <c r="TP312" s="4"/>
      <c r="TQ312" s="4"/>
      <c r="TR312" s="4"/>
      <c r="TS312" s="4"/>
      <c r="TT312" s="4"/>
      <c r="TU312" s="4"/>
      <c r="TV312" s="4"/>
      <c r="TW312" s="4"/>
      <c r="TX312" s="4"/>
      <c r="TY312" s="4"/>
      <c r="TZ312" s="4"/>
      <c r="UA312" s="4"/>
      <c r="UB312" s="4"/>
      <c r="UC312" s="4"/>
      <c r="UD312" s="4"/>
      <c r="UE312" s="4"/>
      <c r="UF312" s="4"/>
      <c r="UG312" s="4"/>
      <c r="UH312" s="4"/>
      <c r="UI312" s="4"/>
      <c r="UJ312" s="4"/>
      <c r="UK312" s="4"/>
      <c r="UL312" s="4"/>
      <c r="UM312" s="4"/>
      <c r="UN312" s="4"/>
      <c r="UO312" s="4"/>
      <c r="UP312" s="4"/>
      <c r="UQ312" s="4"/>
      <c r="UR312" s="4"/>
      <c r="US312" s="4"/>
      <c r="UT312" s="4"/>
      <c r="UU312" s="4"/>
      <c r="UV312" s="4"/>
      <c r="UW312" s="4"/>
      <c r="UX312" s="4"/>
      <c r="UY312" s="4"/>
      <c r="UZ312" s="4"/>
      <c r="VA312" s="4"/>
      <c r="VB312" s="4"/>
      <c r="VC312" s="4"/>
      <c r="VD312" s="4"/>
      <c r="VE312" s="4"/>
      <c r="VF312" s="4"/>
      <c r="VG312" s="4"/>
      <c r="VH312" s="4"/>
      <c r="VI312" s="4"/>
      <c r="VJ312" s="4"/>
      <c r="VK312" s="4"/>
      <c r="VL312" s="4"/>
      <c r="VM312" s="4"/>
      <c r="VN312" s="4"/>
    </row>
    <row r="313" spans="14:586"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  <c r="HW313" s="4"/>
      <c r="HX313" s="4"/>
      <c r="HY313" s="4"/>
      <c r="HZ313" s="4"/>
      <c r="IA313" s="4"/>
      <c r="IB313" s="4"/>
      <c r="IC313" s="4"/>
      <c r="ID313" s="4"/>
      <c r="IE313" s="4"/>
      <c r="IF313" s="4"/>
      <c r="IG313" s="4"/>
      <c r="IH313" s="4"/>
      <c r="II313" s="4"/>
      <c r="IJ313" s="4"/>
      <c r="IK313" s="4"/>
      <c r="IL313" s="4"/>
      <c r="IM313" s="4"/>
      <c r="IN313" s="4"/>
      <c r="IO313" s="4"/>
      <c r="IP313" s="4"/>
      <c r="IQ313" s="4"/>
      <c r="IR313" s="4"/>
      <c r="IS313" s="4"/>
      <c r="IT313" s="4"/>
      <c r="IU313" s="4"/>
      <c r="IV313" s="4"/>
      <c r="IW313" s="4"/>
      <c r="IX313" s="4"/>
      <c r="IY313" s="4"/>
      <c r="IZ313" s="4"/>
      <c r="JA313" s="4"/>
      <c r="JB313" s="4"/>
      <c r="JC313" s="4"/>
      <c r="JD313" s="4"/>
      <c r="JE313" s="4"/>
      <c r="JF313" s="4"/>
      <c r="JG313" s="4"/>
      <c r="JH313" s="4"/>
      <c r="JI313" s="4"/>
      <c r="JJ313" s="4"/>
      <c r="JK313" s="4"/>
      <c r="JL313" s="4"/>
      <c r="JM313" s="4"/>
      <c r="JN313" s="4"/>
      <c r="JO313" s="4"/>
      <c r="JP313" s="4"/>
      <c r="JQ313" s="4"/>
      <c r="JR313" s="4"/>
      <c r="JS313" s="4"/>
      <c r="JT313" s="4"/>
      <c r="JU313" s="4"/>
      <c r="JV313" s="4"/>
      <c r="JW313" s="4"/>
      <c r="JX313" s="4"/>
      <c r="JY313" s="4"/>
      <c r="JZ313" s="4"/>
      <c r="KA313" s="4"/>
      <c r="KB313" s="4"/>
      <c r="KC313" s="4"/>
      <c r="KD313" s="4"/>
      <c r="KE313" s="4"/>
      <c r="KF313" s="4"/>
      <c r="KG313" s="4"/>
      <c r="KH313" s="4"/>
      <c r="KI313" s="4"/>
      <c r="KJ313" s="4"/>
      <c r="KK313" s="4"/>
      <c r="KL313" s="4"/>
      <c r="KM313" s="4"/>
      <c r="KN313" s="4"/>
      <c r="KO313" s="4"/>
      <c r="KP313" s="4"/>
      <c r="KQ313" s="4"/>
      <c r="KR313" s="4"/>
      <c r="KS313" s="4"/>
      <c r="KT313" s="4"/>
      <c r="KU313" s="4"/>
      <c r="KV313" s="4"/>
      <c r="KW313" s="4"/>
      <c r="KX313" s="4"/>
      <c r="KY313" s="4"/>
      <c r="KZ313" s="4"/>
      <c r="LA313" s="4"/>
      <c r="LB313" s="4"/>
      <c r="LC313" s="4"/>
      <c r="LD313" s="4"/>
      <c r="LE313" s="4"/>
      <c r="LF313" s="4"/>
      <c r="LG313" s="4"/>
      <c r="LH313" s="4"/>
      <c r="LI313" s="4"/>
      <c r="LJ313" s="4"/>
      <c r="LK313" s="4"/>
      <c r="LL313" s="4"/>
      <c r="LM313" s="4"/>
      <c r="LN313" s="4"/>
      <c r="LO313" s="4"/>
      <c r="LP313" s="4"/>
      <c r="LQ313" s="4"/>
      <c r="LR313" s="4"/>
      <c r="LS313" s="4"/>
      <c r="LT313" s="4"/>
      <c r="LU313" s="4"/>
      <c r="LV313" s="4"/>
      <c r="LW313" s="4"/>
      <c r="LX313" s="4"/>
      <c r="LY313" s="4"/>
      <c r="LZ313" s="4"/>
      <c r="MA313" s="4"/>
      <c r="MB313" s="4"/>
      <c r="MC313" s="4"/>
      <c r="MD313" s="4"/>
      <c r="ME313" s="4"/>
      <c r="MF313" s="4"/>
      <c r="MG313" s="4"/>
      <c r="MH313" s="4"/>
      <c r="MI313" s="4"/>
      <c r="MJ313" s="4"/>
      <c r="MK313" s="4"/>
      <c r="ML313" s="4"/>
      <c r="MM313" s="4"/>
      <c r="MN313" s="4"/>
      <c r="MO313" s="4"/>
      <c r="MP313" s="4"/>
      <c r="MQ313" s="4"/>
      <c r="MR313" s="4"/>
      <c r="MS313" s="4"/>
      <c r="MT313" s="4"/>
      <c r="MU313" s="4"/>
      <c r="MV313" s="4"/>
      <c r="MW313" s="4"/>
      <c r="MX313" s="4"/>
      <c r="MY313" s="4"/>
      <c r="MZ313" s="4"/>
      <c r="NA313" s="4"/>
      <c r="NB313" s="4"/>
      <c r="NC313" s="4"/>
      <c r="ND313" s="4"/>
      <c r="NE313" s="4"/>
      <c r="NF313" s="4"/>
      <c r="NG313" s="4"/>
      <c r="NH313" s="4"/>
      <c r="NI313" s="4"/>
      <c r="NJ313" s="4"/>
      <c r="NK313" s="4"/>
      <c r="NL313" s="4"/>
      <c r="NM313" s="4"/>
      <c r="NN313" s="4"/>
      <c r="NO313" s="4"/>
      <c r="NP313" s="4"/>
      <c r="NQ313" s="4"/>
      <c r="NR313" s="4"/>
      <c r="NS313" s="4"/>
      <c r="NT313" s="4"/>
      <c r="NU313" s="4"/>
      <c r="NV313" s="4"/>
      <c r="NW313" s="4"/>
      <c r="NX313" s="4"/>
      <c r="NY313" s="4"/>
      <c r="NZ313" s="4"/>
      <c r="OA313" s="4"/>
      <c r="OB313" s="4"/>
      <c r="OC313" s="4"/>
      <c r="OD313" s="4"/>
      <c r="OE313" s="4"/>
      <c r="OF313" s="4"/>
      <c r="OG313" s="4"/>
      <c r="OH313" s="4"/>
      <c r="OI313" s="4"/>
      <c r="OJ313" s="4"/>
      <c r="OK313" s="4"/>
      <c r="OL313" s="4"/>
      <c r="OM313" s="4"/>
      <c r="ON313" s="4"/>
      <c r="OO313" s="4"/>
      <c r="OP313" s="4"/>
      <c r="OQ313" s="4"/>
      <c r="OR313" s="4"/>
      <c r="OS313" s="4"/>
      <c r="OT313" s="4"/>
      <c r="OU313" s="4"/>
      <c r="OV313" s="4"/>
      <c r="OW313" s="4"/>
      <c r="OX313" s="4"/>
      <c r="OY313" s="4"/>
      <c r="OZ313" s="4"/>
      <c r="PA313" s="4"/>
      <c r="PB313" s="4"/>
      <c r="PC313" s="4"/>
      <c r="PD313" s="4"/>
      <c r="PE313" s="4"/>
      <c r="PF313" s="4"/>
      <c r="PG313" s="4"/>
      <c r="PH313" s="4"/>
      <c r="PI313" s="4"/>
      <c r="PJ313" s="4"/>
      <c r="PK313" s="4"/>
      <c r="PL313" s="4"/>
      <c r="PM313" s="4"/>
      <c r="PN313" s="4"/>
      <c r="PO313" s="4"/>
      <c r="PP313" s="4"/>
      <c r="PQ313" s="4"/>
      <c r="PR313" s="4"/>
      <c r="PS313" s="4"/>
      <c r="PT313" s="4"/>
      <c r="PU313" s="4"/>
      <c r="PV313" s="4"/>
      <c r="PW313" s="4"/>
      <c r="PX313" s="4"/>
      <c r="PY313" s="4"/>
      <c r="PZ313" s="4"/>
      <c r="QA313" s="4"/>
      <c r="QB313" s="4"/>
      <c r="QC313" s="4"/>
      <c r="QD313" s="4"/>
      <c r="QE313" s="4"/>
      <c r="QF313" s="4"/>
      <c r="QG313" s="4"/>
      <c r="QH313" s="4"/>
      <c r="QI313" s="4"/>
      <c r="QJ313" s="4"/>
      <c r="QK313" s="4"/>
      <c r="QL313" s="4"/>
      <c r="QM313" s="4"/>
      <c r="QN313" s="4"/>
      <c r="QO313" s="4"/>
      <c r="QP313" s="4"/>
      <c r="QQ313" s="4"/>
      <c r="QR313" s="4"/>
      <c r="QS313" s="4"/>
      <c r="QT313" s="4"/>
      <c r="QU313" s="4"/>
      <c r="QV313" s="4"/>
      <c r="QW313" s="4"/>
      <c r="QX313" s="4"/>
      <c r="QY313" s="4"/>
      <c r="QZ313" s="4"/>
      <c r="RA313" s="4"/>
      <c r="RB313" s="4"/>
      <c r="RC313" s="4"/>
      <c r="RD313" s="4"/>
      <c r="RE313" s="4"/>
      <c r="RF313" s="4"/>
      <c r="RG313" s="4"/>
      <c r="RH313" s="4"/>
      <c r="RI313" s="4"/>
      <c r="RJ313" s="4"/>
      <c r="RK313" s="4"/>
      <c r="RL313" s="4"/>
      <c r="RM313" s="4"/>
      <c r="RN313" s="4"/>
      <c r="RO313" s="4"/>
      <c r="RP313" s="4"/>
      <c r="RQ313" s="4"/>
      <c r="RR313" s="4"/>
      <c r="RS313" s="4"/>
      <c r="RT313" s="4"/>
      <c r="RU313" s="4"/>
      <c r="RV313" s="4"/>
      <c r="RW313" s="4"/>
      <c r="RX313" s="4"/>
      <c r="RY313" s="4"/>
      <c r="RZ313" s="4"/>
      <c r="SA313" s="4"/>
      <c r="SB313" s="4"/>
      <c r="SC313" s="4"/>
      <c r="SD313" s="4"/>
      <c r="SE313" s="4"/>
      <c r="SF313" s="4"/>
      <c r="SG313" s="4"/>
      <c r="SH313" s="4"/>
      <c r="SI313" s="4"/>
      <c r="SJ313" s="4"/>
      <c r="SK313" s="4"/>
      <c r="SL313" s="4"/>
      <c r="SM313" s="4"/>
      <c r="SN313" s="4"/>
      <c r="SO313" s="4"/>
      <c r="SP313" s="4"/>
      <c r="SQ313" s="4"/>
      <c r="SR313" s="4"/>
      <c r="SS313" s="4"/>
      <c r="ST313" s="4"/>
      <c r="SU313" s="4"/>
      <c r="SV313" s="4"/>
      <c r="SW313" s="4"/>
      <c r="SX313" s="4"/>
      <c r="SY313" s="4"/>
      <c r="SZ313" s="4"/>
      <c r="TA313" s="4"/>
      <c r="TB313" s="4"/>
      <c r="TC313" s="4"/>
      <c r="TD313" s="4"/>
      <c r="TE313" s="4"/>
      <c r="TF313" s="4"/>
      <c r="TG313" s="4"/>
      <c r="TH313" s="4"/>
      <c r="TI313" s="4"/>
      <c r="TJ313" s="4"/>
      <c r="TK313" s="4"/>
      <c r="TL313" s="4"/>
      <c r="TM313" s="4"/>
      <c r="TN313" s="4"/>
      <c r="TO313" s="4"/>
      <c r="TP313" s="4"/>
      <c r="TQ313" s="4"/>
      <c r="TR313" s="4"/>
      <c r="TS313" s="4"/>
      <c r="TT313" s="4"/>
      <c r="TU313" s="4"/>
      <c r="TV313" s="4"/>
      <c r="TW313" s="4"/>
      <c r="TX313" s="4"/>
      <c r="TY313" s="4"/>
      <c r="TZ313" s="4"/>
      <c r="UA313" s="4"/>
      <c r="UB313" s="4"/>
      <c r="UC313" s="4"/>
      <c r="UD313" s="4"/>
      <c r="UE313" s="4"/>
      <c r="UF313" s="4"/>
      <c r="UG313" s="4"/>
      <c r="UH313" s="4"/>
      <c r="UI313" s="4"/>
      <c r="UJ313" s="4"/>
      <c r="UK313" s="4"/>
      <c r="UL313" s="4"/>
      <c r="UM313" s="4"/>
      <c r="UN313" s="4"/>
      <c r="UO313" s="4"/>
      <c r="UP313" s="4"/>
      <c r="UQ313" s="4"/>
      <c r="UR313" s="4"/>
      <c r="US313" s="4"/>
      <c r="UT313" s="4"/>
      <c r="UU313" s="4"/>
      <c r="UV313" s="4"/>
      <c r="UW313" s="4"/>
      <c r="UX313" s="4"/>
      <c r="UY313" s="4"/>
      <c r="UZ313" s="4"/>
      <c r="VA313" s="4"/>
      <c r="VB313" s="4"/>
      <c r="VC313" s="4"/>
      <c r="VD313" s="4"/>
      <c r="VE313" s="4"/>
      <c r="VF313" s="4"/>
      <c r="VG313" s="4"/>
      <c r="VH313" s="4"/>
      <c r="VI313" s="4"/>
      <c r="VJ313" s="4"/>
      <c r="VK313" s="4"/>
      <c r="VL313" s="4"/>
      <c r="VM313" s="4"/>
      <c r="VN313" s="4"/>
    </row>
    <row r="314" spans="14:586"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  <c r="HW314" s="4"/>
      <c r="HX314" s="4"/>
      <c r="HY314" s="4"/>
      <c r="HZ314" s="4"/>
      <c r="IA314" s="4"/>
      <c r="IB314" s="4"/>
      <c r="IC314" s="4"/>
      <c r="ID314" s="4"/>
      <c r="IE314" s="4"/>
      <c r="IF314" s="4"/>
      <c r="IG314" s="4"/>
      <c r="IH314" s="4"/>
      <c r="II314" s="4"/>
      <c r="IJ314" s="4"/>
      <c r="IK314" s="4"/>
      <c r="IL314" s="4"/>
      <c r="IM314" s="4"/>
      <c r="IN314" s="4"/>
      <c r="IO314" s="4"/>
      <c r="IP314" s="4"/>
      <c r="IQ314" s="4"/>
      <c r="IR314" s="4"/>
      <c r="IS314" s="4"/>
      <c r="IT314" s="4"/>
      <c r="IU314" s="4"/>
      <c r="IV314" s="4"/>
      <c r="IW314" s="4"/>
      <c r="IX314" s="4"/>
      <c r="IY314" s="4"/>
      <c r="IZ314" s="4"/>
      <c r="JA314" s="4"/>
      <c r="JB314" s="4"/>
      <c r="JC314" s="4"/>
      <c r="JD314" s="4"/>
      <c r="JE314" s="4"/>
      <c r="JF314" s="4"/>
      <c r="JG314" s="4"/>
      <c r="JH314" s="4"/>
      <c r="JI314" s="4"/>
      <c r="JJ314" s="4"/>
      <c r="JK314" s="4"/>
      <c r="JL314" s="4"/>
      <c r="JM314" s="4"/>
      <c r="JN314" s="4"/>
      <c r="JO314" s="4"/>
      <c r="JP314" s="4"/>
      <c r="JQ314" s="4"/>
      <c r="JR314" s="4"/>
      <c r="JS314" s="4"/>
      <c r="JT314" s="4"/>
      <c r="JU314" s="4"/>
      <c r="JV314" s="4"/>
      <c r="JW314" s="4"/>
      <c r="JX314" s="4"/>
      <c r="JY314" s="4"/>
      <c r="JZ314" s="4"/>
      <c r="KA314" s="4"/>
      <c r="KB314" s="4"/>
      <c r="KC314" s="4"/>
      <c r="KD314" s="4"/>
      <c r="KE314" s="4"/>
      <c r="KF314" s="4"/>
      <c r="KG314" s="4"/>
      <c r="KH314" s="4"/>
      <c r="KI314" s="4"/>
      <c r="KJ314" s="4"/>
      <c r="KK314" s="4"/>
      <c r="KL314" s="4"/>
      <c r="KM314" s="4"/>
      <c r="KN314" s="4"/>
      <c r="KO314" s="4"/>
      <c r="KP314" s="4"/>
      <c r="KQ314" s="4"/>
      <c r="KR314" s="4"/>
      <c r="KS314" s="4"/>
      <c r="KT314" s="4"/>
      <c r="KU314" s="4"/>
      <c r="KV314" s="4"/>
      <c r="KW314" s="4"/>
      <c r="KX314" s="4"/>
      <c r="KY314" s="4"/>
      <c r="KZ314" s="4"/>
      <c r="LA314" s="4"/>
      <c r="LB314" s="4"/>
      <c r="LC314" s="4"/>
      <c r="LD314" s="4"/>
      <c r="LE314" s="4"/>
      <c r="LF314" s="4"/>
      <c r="LG314" s="4"/>
      <c r="LH314" s="4"/>
      <c r="LI314" s="4"/>
      <c r="LJ314" s="4"/>
      <c r="LK314" s="4"/>
      <c r="LL314" s="4"/>
      <c r="LM314" s="4"/>
      <c r="LN314" s="4"/>
      <c r="LO314" s="4"/>
      <c r="LP314" s="4"/>
      <c r="LQ314" s="4"/>
      <c r="LR314" s="4"/>
      <c r="LS314" s="4"/>
      <c r="LT314" s="4"/>
      <c r="LU314" s="4"/>
      <c r="LV314" s="4"/>
      <c r="LW314" s="4"/>
      <c r="LX314" s="4"/>
      <c r="LY314" s="4"/>
      <c r="LZ314" s="4"/>
      <c r="MA314" s="4"/>
      <c r="MB314" s="4"/>
      <c r="MC314" s="4"/>
      <c r="MD314" s="4"/>
      <c r="ME314" s="4"/>
      <c r="MF314" s="4"/>
      <c r="MG314" s="4"/>
      <c r="MH314" s="4"/>
      <c r="MI314" s="4"/>
      <c r="MJ314" s="4"/>
      <c r="MK314" s="4"/>
      <c r="ML314" s="4"/>
      <c r="MM314" s="4"/>
      <c r="MN314" s="4"/>
      <c r="MO314" s="4"/>
      <c r="MP314" s="4"/>
      <c r="MQ314" s="4"/>
      <c r="MR314" s="4"/>
      <c r="MS314" s="4"/>
      <c r="MT314" s="4"/>
      <c r="MU314" s="4"/>
      <c r="MV314" s="4"/>
      <c r="MW314" s="4"/>
      <c r="MX314" s="4"/>
      <c r="MY314" s="4"/>
      <c r="MZ314" s="4"/>
      <c r="NA314" s="4"/>
      <c r="NB314" s="4"/>
      <c r="NC314" s="4"/>
      <c r="ND314" s="4"/>
      <c r="NE314" s="4"/>
      <c r="NF314" s="4"/>
      <c r="NG314" s="4"/>
      <c r="NH314" s="4"/>
      <c r="NI314" s="4"/>
      <c r="NJ314" s="4"/>
      <c r="NK314" s="4"/>
      <c r="NL314" s="4"/>
      <c r="NM314" s="4"/>
      <c r="NN314" s="4"/>
      <c r="NO314" s="4"/>
      <c r="NP314" s="4"/>
      <c r="NQ314" s="4"/>
      <c r="NR314" s="4"/>
      <c r="NS314" s="4"/>
      <c r="NT314" s="4"/>
      <c r="NU314" s="4"/>
      <c r="NV314" s="4"/>
      <c r="NW314" s="4"/>
      <c r="NX314" s="4"/>
      <c r="NY314" s="4"/>
      <c r="NZ314" s="4"/>
      <c r="OA314" s="4"/>
      <c r="OB314" s="4"/>
      <c r="OC314" s="4"/>
      <c r="OD314" s="4"/>
      <c r="OE314" s="4"/>
      <c r="OF314" s="4"/>
      <c r="OG314" s="4"/>
      <c r="OH314" s="4"/>
      <c r="OI314" s="4"/>
      <c r="OJ314" s="4"/>
      <c r="OK314" s="4"/>
      <c r="OL314" s="4"/>
      <c r="OM314" s="4"/>
      <c r="ON314" s="4"/>
      <c r="OO314" s="4"/>
      <c r="OP314" s="4"/>
      <c r="OQ314" s="4"/>
      <c r="OR314" s="4"/>
      <c r="OS314" s="4"/>
      <c r="OT314" s="4"/>
      <c r="OU314" s="4"/>
      <c r="OV314" s="4"/>
      <c r="OW314" s="4"/>
      <c r="OX314" s="4"/>
      <c r="OY314" s="4"/>
      <c r="OZ314" s="4"/>
      <c r="PA314" s="4"/>
      <c r="PB314" s="4"/>
      <c r="PC314" s="4"/>
      <c r="PD314" s="4"/>
      <c r="PE314" s="4"/>
      <c r="PF314" s="4"/>
      <c r="PG314" s="4"/>
      <c r="PH314" s="4"/>
      <c r="PI314" s="4"/>
      <c r="PJ314" s="4"/>
      <c r="PK314" s="4"/>
      <c r="PL314" s="4"/>
      <c r="PM314" s="4"/>
      <c r="PN314" s="4"/>
      <c r="PO314" s="4"/>
      <c r="PP314" s="4"/>
      <c r="PQ314" s="4"/>
      <c r="PR314" s="4"/>
      <c r="PS314" s="4"/>
      <c r="PT314" s="4"/>
      <c r="PU314" s="4"/>
      <c r="PV314" s="4"/>
      <c r="PW314" s="4"/>
      <c r="PX314" s="4"/>
      <c r="PY314" s="4"/>
      <c r="PZ314" s="4"/>
      <c r="QA314" s="4"/>
      <c r="QB314" s="4"/>
      <c r="QC314" s="4"/>
      <c r="QD314" s="4"/>
      <c r="QE314" s="4"/>
      <c r="QF314" s="4"/>
      <c r="QG314" s="4"/>
      <c r="QH314" s="4"/>
      <c r="QI314" s="4"/>
      <c r="QJ314" s="4"/>
      <c r="QK314" s="4"/>
      <c r="QL314" s="4"/>
      <c r="QM314" s="4"/>
      <c r="QN314" s="4"/>
      <c r="QO314" s="4"/>
      <c r="QP314" s="4"/>
      <c r="QQ314" s="4"/>
      <c r="QR314" s="4"/>
      <c r="QS314" s="4"/>
      <c r="QT314" s="4"/>
      <c r="QU314" s="4"/>
      <c r="QV314" s="4"/>
      <c r="QW314" s="4"/>
      <c r="QX314" s="4"/>
      <c r="QY314" s="4"/>
      <c r="QZ314" s="4"/>
      <c r="RA314" s="4"/>
      <c r="RB314" s="4"/>
      <c r="RC314" s="4"/>
      <c r="RD314" s="4"/>
      <c r="RE314" s="4"/>
      <c r="RF314" s="4"/>
      <c r="RG314" s="4"/>
      <c r="RH314" s="4"/>
      <c r="RI314" s="4"/>
      <c r="RJ314" s="4"/>
      <c r="RK314" s="4"/>
      <c r="RL314" s="4"/>
      <c r="RM314" s="4"/>
      <c r="RN314" s="4"/>
      <c r="RO314" s="4"/>
      <c r="RP314" s="4"/>
      <c r="RQ314" s="4"/>
      <c r="RR314" s="4"/>
      <c r="RS314" s="4"/>
      <c r="RT314" s="4"/>
      <c r="RU314" s="4"/>
      <c r="RV314" s="4"/>
      <c r="RW314" s="4"/>
      <c r="RX314" s="4"/>
      <c r="RY314" s="4"/>
      <c r="RZ314" s="4"/>
      <c r="SA314" s="4"/>
      <c r="SB314" s="4"/>
      <c r="SC314" s="4"/>
      <c r="SD314" s="4"/>
      <c r="SE314" s="4"/>
      <c r="SF314" s="4"/>
      <c r="SG314" s="4"/>
      <c r="SH314" s="4"/>
      <c r="SI314" s="4"/>
      <c r="SJ314" s="4"/>
      <c r="SK314" s="4"/>
      <c r="SL314" s="4"/>
      <c r="SM314" s="4"/>
      <c r="SN314" s="4"/>
      <c r="SO314" s="4"/>
      <c r="SP314" s="4"/>
      <c r="SQ314" s="4"/>
      <c r="SR314" s="4"/>
      <c r="SS314" s="4"/>
      <c r="ST314" s="4"/>
      <c r="SU314" s="4"/>
      <c r="SV314" s="4"/>
      <c r="SW314" s="4"/>
      <c r="SX314" s="4"/>
      <c r="SY314" s="4"/>
      <c r="SZ314" s="4"/>
      <c r="TA314" s="4"/>
      <c r="TB314" s="4"/>
      <c r="TC314" s="4"/>
      <c r="TD314" s="4"/>
      <c r="TE314" s="4"/>
      <c r="TF314" s="4"/>
      <c r="TG314" s="4"/>
      <c r="TH314" s="4"/>
      <c r="TI314" s="4"/>
      <c r="TJ314" s="4"/>
      <c r="TK314" s="4"/>
      <c r="TL314" s="4"/>
      <c r="TM314" s="4"/>
      <c r="TN314" s="4"/>
      <c r="TO314" s="4"/>
      <c r="TP314" s="4"/>
      <c r="TQ314" s="4"/>
      <c r="TR314" s="4"/>
      <c r="TS314" s="4"/>
      <c r="TT314" s="4"/>
      <c r="TU314" s="4"/>
      <c r="TV314" s="4"/>
      <c r="TW314" s="4"/>
      <c r="TX314" s="4"/>
      <c r="TY314" s="4"/>
      <c r="TZ314" s="4"/>
      <c r="UA314" s="4"/>
      <c r="UB314" s="4"/>
      <c r="UC314" s="4"/>
      <c r="UD314" s="4"/>
      <c r="UE314" s="4"/>
      <c r="UF314" s="4"/>
      <c r="UG314" s="4"/>
      <c r="UH314" s="4"/>
      <c r="UI314" s="4"/>
      <c r="UJ314" s="4"/>
      <c r="UK314" s="4"/>
      <c r="UL314" s="4"/>
      <c r="UM314" s="4"/>
      <c r="UN314" s="4"/>
      <c r="UO314" s="4"/>
      <c r="UP314" s="4"/>
      <c r="UQ314" s="4"/>
      <c r="UR314" s="4"/>
      <c r="US314" s="4"/>
      <c r="UT314" s="4"/>
      <c r="UU314" s="4"/>
      <c r="UV314" s="4"/>
      <c r="UW314" s="4"/>
      <c r="UX314" s="4"/>
      <c r="UY314" s="4"/>
      <c r="UZ314" s="4"/>
      <c r="VA314" s="4"/>
      <c r="VB314" s="4"/>
      <c r="VC314" s="4"/>
      <c r="VD314" s="4"/>
      <c r="VE314" s="4"/>
      <c r="VF314" s="4"/>
      <c r="VG314" s="4"/>
      <c r="VH314" s="4"/>
      <c r="VI314" s="4"/>
      <c r="VJ314" s="4"/>
      <c r="VK314" s="4"/>
      <c r="VL314" s="4"/>
      <c r="VM314" s="4"/>
      <c r="VN314" s="4"/>
    </row>
    <row r="315" spans="14:586"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4"/>
      <c r="HW315" s="4"/>
      <c r="HX315" s="4"/>
      <c r="HY315" s="4"/>
      <c r="HZ315" s="4"/>
      <c r="IA315" s="4"/>
      <c r="IB315" s="4"/>
      <c r="IC315" s="4"/>
      <c r="ID315" s="4"/>
      <c r="IE315" s="4"/>
      <c r="IF315" s="4"/>
      <c r="IG315" s="4"/>
      <c r="IH315" s="4"/>
      <c r="II315" s="4"/>
      <c r="IJ315" s="4"/>
      <c r="IK315" s="4"/>
      <c r="IL315" s="4"/>
      <c r="IM315" s="4"/>
      <c r="IN315" s="4"/>
      <c r="IO315" s="4"/>
      <c r="IP315" s="4"/>
      <c r="IQ315" s="4"/>
      <c r="IR315" s="4"/>
      <c r="IS315" s="4"/>
      <c r="IT315" s="4"/>
      <c r="IU315" s="4"/>
      <c r="IV315" s="4"/>
      <c r="IW315" s="4"/>
      <c r="IX315" s="4"/>
      <c r="IY315" s="4"/>
      <c r="IZ315" s="4"/>
      <c r="JA315" s="4"/>
      <c r="JB315" s="4"/>
      <c r="JC315" s="4"/>
      <c r="JD315" s="4"/>
      <c r="JE315" s="4"/>
      <c r="JF315" s="4"/>
      <c r="JG315" s="4"/>
      <c r="JH315" s="4"/>
      <c r="JI315" s="4"/>
      <c r="JJ315" s="4"/>
      <c r="JK315" s="4"/>
      <c r="JL315" s="4"/>
      <c r="JM315" s="4"/>
      <c r="JN315" s="4"/>
      <c r="JO315" s="4"/>
      <c r="JP315" s="4"/>
      <c r="JQ315" s="4"/>
      <c r="JR315" s="4"/>
      <c r="JS315" s="4"/>
      <c r="JT315" s="4"/>
      <c r="JU315" s="4"/>
      <c r="JV315" s="4"/>
      <c r="JW315" s="4"/>
      <c r="JX315" s="4"/>
      <c r="JY315" s="4"/>
      <c r="JZ315" s="4"/>
      <c r="KA315" s="4"/>
      <c r="KB315" s="4"/>
      <c r="KC315" s="4"/>
      <c r="KD315" s="4"/>
      <c r="KE315" s="4"/>
      <c r="KF315" s="4"/>
      <c r="KG315" s="4"/>
      <c r="KH315" s="4"/>
      <c r="KI315" s="4"/>
      <c r="KJ315" s="4"/>
      <c r="KK315" s="4"/>
      <c r="KL315" s="4"/>
      <c r="KM315" s="4"/>
      <c r="KN315" s="4"/>
      <c r="KO315" s="4"/>
      <c r="KP315" s="4"/>
      <c r="KQ315" s="4"/>
      <c r="KR315" s="4"/>
      <c r="KS315" s="4"/>
      <c r="KT315" s="4"/>
      <c r="KU315" s="4"/>
      <c r="KV315" s="4"/>
      <c r="KW315" s="4"/>
      <c r="KX315" s="4"/>
      <c r="KY315" s="4"/>
      <c r="KZ315" s="4"/>
      <c r="LA315" s="4"/>
      <c r="LB315" s="4"/>
      <c r="LC315" s="4"/>
      <c r="LD315" s="4"/>
      <c r="LE315" s="4"/>
      <c r="LF315" s="4"/>
      <c r="LG315" s="4"/>
      <c r="LH315" s="4"/>
      <c r="LI315" s="4"/>
      <c r="LJ315" s="4"/>
      <c r="LK315" s="4"/>
      <c r="LL315" s="4"/>
      <c r="LM315" s="4"/>
      <c r="LN315" s="4"/>
      <c r="LO315" s="4"/>
      <c r="LP315" s="4"/>
      <c r="LQ315" s="4"/>
      <c r="LR315" s="4"/>
      <c r="LS315" s="4"/>
      <c r="LT315" s="4"/>
      <c r="LU315" s="4"/>
      <c r="LV315" s="4"/>
      <c r="LW315" s="4"/>
      <c r="LX315" s="4"/>
      <c r="LY315" s="4"/>
      <c r="LZ315" s="4"/>
      <c r="MA315" s="4"/>
      <c r="MB315" s="4"/>
      <c r="MC315" s="4"/>
      <c r="MD315" s="4"/>
      <c r="ME315" s="4"/>
      <c r="MF315" s="4"/>
      <c r="MG315" s="4"/>
      <c r="MH315" s="4"/>
      <c r="MI315" s="4"/>
      <c r="MJ315" s="4"/>
      <c r="MK315" s="4"/>
      <c r="ML315" s="4"/>
      <c r="MM315" s="4"/>
      <c r="MN315" s="4"/>
      <c r="MO315" s="4"/>
      <c r="MP315" s="4"/>
      <c r="MQ315" s="4"/>
      <c r="MR315" s="4"/>
      <c r="MS315" s="4"/>
      <c r="MT315" s="4"/>
      <c r="MU315" s="4"/>
      <c r="MV315" s="4"/>
      <c r="MW315" s="4"/>
      <c r="MX315" s="4"/>
      <c r="MY315" s="4"/>
      <c r="MZ315" s="4"/>
      <c r="NA315" s="4"/>
      <c r="NB315" s="4"/>
      <c r="NC315" s="4"/>
      <c r="ND315" s="4"/>
      <c r="NE315" s="4"/>
      <c r="NF315" s="4"/>
      <c r="NG315" s="4"/>
      <c r="NH315" s="4"/>
      <c r="NI315" s="4"/>
      <c r="NJ315" s="4"/>
      <c r="NK315" s="4"/>
      <c r="NL315" s="4"/>
      <c r="NM315" s="4"/>
      <c r="NN315" s="4"/>
      <c r="NO315" s="4"/>
      <c r="NP315" s="4"/>
      <c r="NQ315" s="4"/>
      <c r="NR315" s="4"/>
      <c r="NS315" s="4"/>
      <c r="NT315" s="4"/>
      <c r="NU315" s="4"/>
      <c r="NV315" s="4"/>
      <c r="NW315" s="4"/>
      <c r="NX315" s="4"/>
      <c r="NY315" s="4"/>
      <c r="NZ315" s="4"/>
      <c r="OA315" s="4"/>
      <c r="OB315" s="4"/>
      <c r="OC315" s="4"/>
      <c r="OD315" s="4"/>
      <c r="OE315" s="4"/>
      <c r="OF315" s="4"/>
      <c r="OG315" s="4"/>
      <c r="OH315" s="4"/>
      <c r="OI315" s="4"/>
      <c r="OJ315" s="4"/>
      <c r="OK315" s="4"/>
      <c r="OL315" s="4"/>
      <c r="OM315" s="4"/>
      <c r="ON315" s="4"/>
      <c r="OO315" s="4"/>
      <c r="OP315" s="4"/>
      <c r="OQ315" s="4"/>
      <c r="OR315" s="4"/>
      <c r="OS315" s="4"/>
      <c r="OT315" s="4"/>
      <c r="OU315" s="4"/>
      <c r="OV315" s="4"/>
      <c r="OW315" s="4"/>
      <c r="OX315" s="4"/>
      <c r="OY315" s="4"/>
      <c r="OZ315" s="4"/>
      <c r="PA315" s="4"/>
      <c r="PB315" s="4"/>
      <c r="PC315" s="4"/>
      <c r="PD315" s="4"/>
      <c r="PE315" s="4"/>
      <c r="PF315" s="4"/>
      <c r="PG315" s="4"/>
      <c r="PH315" s="4"/>
      <c r="PI315" s="4"/>
      <c r="PJ315" s="4"/>
      <c r="PK315" s="4"/>
      <c r="PL315" s="4"/>
      <c r="PM315" s="4"/>
      <c r="PN315" s="4"/>
      <c r="PO315" s="4"/>
      <c r="PP315" s="4"/>
      <c r="PQ315" s="4"/>
      <c r="PR315" s="4"/>
      <c r="PS315" s="4"/>
      <c r="PT315" s="4"/>
      <c r="PU315" s="4"/>
      <c r="PV315" s="4"/>
      <c r="PW315" s="4"/>
      <c r="PX315" s="4"/>
      <c r="PY315" s="4"/>
      <c r="PZ315" s="4"/>
      <c r="QA315" s="4"/>
      <c r="QB315" s="4"/>
      <c r="QC315" s="4"/>
      <c r="QD315" s="4"/>
      <c r="QE315" s="4"/>
      <c r="QF315" s="4"/>
      <c r="QG315" s="4"/>
      <c r="QH315" s="4"/>
      <c r="QI315" s="4"/>
      <c r="QJ315" s="4"/>
      <c r="QK315" s="4"/>
      <c r="QL315" s="4"/>
      <c r="QM315" s="4"/>
      <c r="QN315" s="4"/>
      <c r="QO315" s="4"/>
      <c r="QP315" s="4"/>
      <c r="QQ315" s="4"/>
      <c r="QR315" s="4"/>
      <c r="QS315" s="4"/>
      <c r="QT315" s="4"/>
      <c r="QU315" s="4"/>
      <c r="QV315" s="4"/>
      <c r="QW315" s="4"/>
      <c r="QX315" s="4"/>
      <c r="QY315" s="4"/>
      <c r="QZ315" s="4"/>
      <c r="RA315" s="4"/>
      <c r="RB315" s="4"/>
      <c r="RC315" s="4"/>
      <c r="RD315" s="4"/>
      <c r="RE315" s="4"/>
      <c r="RF315" s="4"/>
      <c r="RG315" s="4"/>
      <c r="RH315" s="4"/>
      <c r="RI315" s="4"/>
      <c r="RJ315" s="4"/>
      <c r="RK315" s="4"/>
      <c r="RL315" s="4"/>
      <c r="RM315" s="4"/>
      <c r="RN315" s="4"/>
      <c r="RO315" s="4"/>
      <c r="RP315" s="4"/>
      <c r="RQ315" s="4"/>
      <c r="RR315" s="4"/>
      <c r="RS315" s="4"/>
      <c r="RT315" s="4"/>
      <c r="RU315" s="4"/>
      <c r="RV315" s="4"/>
      <c r="RW315" s="4"/>
      <c r="RX315" s="4"/>
      <c r="RY315" s="4"/>
      <c r="RZ315" s="4"/>
      <c r="SA315" s="4"/>
      <c r="SB315" s="4"/>
      <c r="SC315" s="4"/>
      <c r="SD315" s="4"/>
      <c r="SE315" s="4"/>
      <c r="SF315" s="4"/>
      <c r="SG315" s="4"/>
      <c r="SH315" s="4"/>
      <c r="SI315" s="4"/>
      <c r="SJ315" s="4"/>
      <c r="SK315" s="4"/>
      <c r="SL315" s="4"/>
      <c r="SM315" s="4"/>
      <c r="SN315" s="4"/>
      <c r="SO315" s="4"/>
      <c r="SP315" s="4"/>
      <c r="SQ315" s="4"/>
      <c r="SR315" s="4"/>
      <c r="SS315" s="4"/>
      <c r="ST315" s="4"/>
      <c r="SU315" s="4"/>
      <c r="SV315" s="4"/>
      <c r="SW315" s="4"/>
      <c r="SX315" s="4"/>
      <c r="SY315" s="4"/>
      <c r="SZ315" s="4"/>
      <c r="TA315" s="4"/>
      <c r="TB315" s="4"/>
      <c r="TC315" s="4"/>
      <c r="TD315" s="4"/>
      <c r="TE315" s="4"/>
      <c r="TF315" s="4"/>
      <c r="TG315" s="4"/>
      <c r="TH315" s="4"/>
      <c r="TI315" s="4"/>
      <c r="TJ315" s="4"/>
      <c r="TK315" s="4"/>
      <c r="TL315" s="4"/>
      <c r="TM315" s="4"/>
      <c r="TN315" s="4"/>
      <c r="TO315" s="4"/>
      <c r="TP315" s="4"/>
      <c r="TQ315" s="4"/>
      <c r="TR315" s="4"/>
      <c r="TS315" s="4"/>
      <c r="TT315" s="4"/>
      <c r="TU315" s="4"/>
      <c r="TV315" s="4"/>
      <c r="TW315" s="4"/>
      <c r="TX315" s="4"/>
      <c r="TY315" s="4"/>
      <c r="TZ315" s="4"/>
      <c r="UA315" s="4"/>
      <c r="UB315" s="4"/>
      <c r="UC315" s="4"/>
      <c r="UD315" s="4"/>
      <c r="UE315" s="4"/>
      <c r="UF315" s="4"/>
      <c r="UG315" s="4"/>
      <c r="UH315" s="4"/>
      <c r="UI315" s="4"/>
      <c r="UJ315" s="4"/>
      <c r="UK315" s="4"/>
      <c r="UL315" s="4"/>
      <c r="UM315" s="4"/>
      <c r="UN315" s="4"/>
      <c r="UO315" s="4"/>
      <c r="UP315" s="4"/>
      <c r="UQ315" s="4"/>
      <c r="UR315" s="4"/>
      <c r="US315" s="4"/>
      <c r="UT315" s="4"/>
      <c r="UU315" s="4"/>
      <c r="UV315" s="4"/>
      <c r="UW315" s="4"/>
      <c r="UX315" s="4"/>
      <c r="UY315" s="4"/>
      <c r="UZ315" s="4"/>
      <c r="VA315" s="4"/>
      <c r="VB315" s="4"/>
      <c r="VC315" s="4"/>
      <c r="VD315" s="4"/>
      <c r="VE315" s="4"/>
      <c r="VF315" s="4"/>
      <c r="VG315" s="4"/>
      <c r="VH315" s="4"/>
      <c r="VI315" s="4"/>
      <c r="VJ315" s="4"/>
      <c r="VK315" s="4"/>
      <c r="VL315" s="4"/>
      <c r="VM315" s="4"/>
      <c r="VN315" s="4"/>
    </row>
    <row r="316" spans="14:586"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4"/>
      <c r="HW316" s="4"/>
      <c r="HX316" s="4"/>
      <c r="HY316" s="4"/>
      <c r="HZ316" s="4"/>
      <c r="IA316" s="4"/>
      <c r="IB316" s="4"/>
      <c r="IC316" s="4"/>
      <c r="ID316" s="4"/>
      <c r="IE316" s="4"/>
      <c r="IF316" s="4"/>
      <c r="IG316" s="4"/>
      <c r="IH316" s="4"/>
      <c r="II316" s="4"/>
      <c r="IJ316" s="4"/>
      <c r="IK316" s="4"/>
      <c r="IL316" s="4"/>
      <c r="IM316" s="4"/>
      <c r="IN316" s="4"/>
      <c r="IO316" s="4"/>
      <c r="IP316" s="4"/>
      <c r="IQ316" s="4"/>
      <c r="IR316" s="4"/>
      <c r="IS316" s="4"/>
      <c r="IT316" s="4"/>
      <c r="IU316" s="4"/>
      <c r="IV316" s="4"/>
      <c r="IW316" s="4"/>
      <c r="IX316" s="4"/>
      <c r="IY316" s="4"/>
      <c r="IZ316" s="4"/>
      <c r="JA316" s="4"/>
      <c r="JB316" s="4"/>
      <c r="JC316" s="4"/>
      <c r="JD316" s="4"/>
      <c r="JE316" s="4"/>
      <c r="JF316" s="4"/>
      <c r="JG316" s="4"/>
      <c r="JH316" s="4"/>
      <c r="JI316" s="4"/>
      <c r="JJ316" s="4"/>
      <c r="JK316" s="4"/>
      <c r="JL316" s="4"/>
      <c r="JM316" s="4"/>
      <c r="JN316" s="4"/>
      <c r="JO316" s="4"/>
      <c r="JP316" s="4"/>
      <c r="JQ316" s="4"/>
      <c r="JR316" s="4"/>
      <c r="JS316" s="4"/>
      <c r="JT316" s="4"/>
      <c r="JU316" s="4"/>
      <c r="JV316" s="4"/>
      <c r="JW316" s="4"/>
      <c r="JX316" s="4"/>
      <c r="JY316" s="4"/>
      <c r="JZ316" s="4"/>
      <c r="KA316" s="4"/>
      <c r="KB316" s="4"/>
      <c r="KC316" s="4"/>
      <c r="KD316" s="4"/>
      <c r="KE316" s="4"/>
      <c r="KF316" s="4"/>
      <c r="KG316" s="4"/>
      <c r="KH316" s="4"/>
      <c r="KI316" s="4"/>
      <c r="KJ316" s="4"/>
      <c r="KK316" s="4"/>
      <c r="KL316" s="4"/>
      <c r="KM316" s="4"/>
      <c r="KN316" s="4"/>
      <c r="KO316" s="4"/>
      <c r="KP316" s="4"/>
      <c r="KQ316" s="4"/>
      <c r="KR316" s="4"/>
      <c r="KS316" s="4"/>
      <c r="KT316" s="4"/>
      <c r="KU316" s="4"/>
      <c r="KV316" s="4"/>
      <c r="KW316" s="4"/>
      <c r="KX316" s="4"/>
      <c r="KY316" s="4"/>
      <c r="KZ316" s="4"/>
      <c r="LA316" s="4"/>
      <c r="LB316" s="4"/>
      <c r="LC316" s="4"/>
      <c r="LD316" s="4"/>
      <c r="LE316" s="4"/>
      <c r="LF316" s="4"/>
      <c r="LG316" s="4"/>
      <c r="LH316" s="4"/>
      <c r="LI316" s="4"/>
      <c r="LJ316" s="4"/>
      <c r="LK316" s="4"/>
      <c r="LL316" s="4"/>
      <c r="LM316" s="4"/>
      <c r="LN316" s="4"/>
      <c r="LO316" s="4"/>
      <c r="LP316" s="4"/>
      <c r="LQ316" s="4"/>
      <c r="LR316" s="4"/>
      <c r="LS316" s="4"/>
      <c r="LT316" s="4"/>
      <c r="LU316" s="4"/>
      <c r="LV316" s="4"/>
      <c r="LW316" s="4"/>
      <c r="LX316" s="4"/>
      <c r="LY316" s="4"/>
      <c r="LZ316" s="4"/>
      <c r="MA316" s="4"/>
      <c r="MB316" s="4"/>
      <c r="MC316" s="4"/>
      <c r="MD316" s="4"/>
      <c r="ME316" s="4"/>
      <c r="MF316" s="4"/>
      <c r="MG316" s="4"/>
      <c r="MH316" s="4"/>
      <c r="MI316" s="4"/>
      <c r="MJ316" s="4"/>
      <c r="MK316" s="4"/>
      <c r="ML316" s="4"/>
      <c r="MM316" s="4"/>
      <c r="MN316" s="4"/>
      <c r="MO316" s="4"/>
      <c r="MP316" s="4"/>
      <c r="MQ316" s="4"/>
      <c r="MR316" s="4"/>
      <c r="MS316" s="4"/>
      <c r="MT316" s="4"/>
      <c r="MU316" s="4"/>
      <c r="MV316" s="4"/>
      <c r="MW316" s="4"/>
      <c r="MX316" s="4"/>
      <c r="MY316" s="4"/>
      <c r="MZ316" s="4"/>
      <c r="NA316" s="4"/>
      <c r="NB316" s="4"/>
      <c r="NC316" s="4"/>
      <c r="ND316" s="4"/>
      <c r="NE316" s="4"/>
      <c r="NF316" s="4"/>
      <c r="NG316" s="4"/>
      <c r="NH316" s="4"/>
      <c r="NI316" s="4"/>
      <c r="NJ316" s="4"/>
      <c r="NK316" s="4"/>
      <c r="NL316" s="4"/>
      <c r="NM316" s="4"/>
      <c r="NN316" s="4"/>
      <c r="NO316" s="4"/>
      <c r="NP316" s="4"/>
      <c r="NQ316" s="4"/>
      <c r="NR316" s="4"/>
      <c r="NS316" s="4"/>
      <c r="NT316" s="4"/>
      <c r="NU316" s="4"/>
      <c r="NV316" s="4"/>
      <c r="NW316" s="4"/>
      <c r="NX316" s="4"/>
      <c r="NY316" s="4"/>
      <c r="NZ316" s="4"/>
      <c r="OA316" s="4"/>
      <c r="OB316" s="4"/>
      <c r="OC316" s="4"/>
      <c r="OD316" s="4"/>
      <c r="OE316" s="4"/>
      <c r="OF316" s="4"/>
      <c r="OG316" s="4"/>
      <c r="OH316" s="4"/>
      <c r="OI316" s="4"/>
      <c r="OJ316" s="4"/>
      <c r="OK316" s="4"/>
      <c r="OL316" s="4"/>
      <c r="OM316" s="4"/>
      <c r="ON316" s="4"/>
      <c r="OO316" s="4"/>
      <c r="OP316" s="4"/>
      <c r="OQ316" s="4"/>
      <c r="OR316" s="4"/>
      <c r="OS316" s="4"/>
      <c r="OT316" s="4"/>
      <c r="OU316" s="4"/>
      <c r="OV316" s="4"/>
      <c r="OW316" s="4"/>
      <c r="OX316" s="4"/>
      <c r="OY316" s="4"/>
      <c r="OZ316" s="4"/>
      <c r="PA316" s="4"/>
      <c r="PB316" s="4"/>
      <c r="PC316" s="4"/>
      <c r="PD316" s="4"/>
      <c r="PE316" s="4"/>
      <c r="PF316" s="4"/>
      <c r="PG316" s="4"/>
      <c r="PH316" s="4"/>
      <c r="PI316" s="4"/>
      <c r="PJ316" s="4"/>
      <c r="PK316" s="4"/>
      <c r="PL316" s="4"/>
      <c r="PM316" s="4"/>
      <c r="PN316" s="4"/>
      <c r="PO316" s="4"/>
      <c r="PP316" s="4"/>
      <c r="PQ316" s="4"/>
      <c r="PR316" s="4"/>
      <c r="PS316" s="4"/>
      <c r="PT316" s="4"/>
      <c r="PU316" s="4"/>
      <c r="PV316" s="4"/>
      <c r="PW316" s="4"/>
      <c r="PX316" s="4"/>
      <c r="PY316" s="4"/>
      <c r="PZ316" s="4"/>
      <c r="QA316" s="4"/>
      <c r="QB316" s="4"/>
      <c r="QC316" s="4"/>
      <c r="QD316" s="4"/>
      <c r="QE316" s="4"/>
      <c r="QF316" s="4"/>
      <c r="QG316" s="4"/>
      <c r="QH316" s="4"/>
      <c r="QI316" s="4"/>
      <c r="QJ316" s="4"/>
      <c r="QK316" s="4"/>
      <c r="QL316" s="4"/>
      <c r="QM316" s="4"/>
      <c r="QN316" s="4"/>
      <c r="QO316" s="4"/>
      <c r="QP316" s="4"/>
      <c r="QQ316" s="4"/>
      <c r="QR316" s="4"/>
      <c r="QS316" s="4"/>
      <c r="QT316" s="4"/>
      <c r="QU316" s="4"/>
      <c r="QV316" s="4"/>
      <c r="QW316" s="4"/>
      <c r="QX316" s="4"/>
      <c r="QY316" s="4"/>
      <c r="QZ316" s="4"/>
      <c r="RA316" s="4"/>
      <c r="RB316" s="4"/>
      <c r="RC316" s="4"/>
      <c r="RD316" s="4"/>
      <c r="RE316" s="4"/>
      <c r="RF316" s="4"/>
      <c r="RG316" s="4"/>
      <c r="RH316" s="4"/>
      <c r="RI316" s="4"/>
      <c r="RJ316" s="4"/>
      <c r="RK316" s="4"/>
      <c r="RL316" s="4"/>
      <c r="RM316" s="4"/>
      <c r="RN316" s="4"/>
      <c r="RO316" s="4"/>
      <c r="RP316" s="4"/>
      <c r="RQ316" s="4"/>
      <c r="RR316" s="4"/>
      <c r="RS316" s="4"/>
      <c r="RT316" s="4"/>
      <c r="RU316" s="4"/>
      <c r="RV316" s="4"/>
      <c r="RW316" s="4"/>
      <c r="RX316" s="4"/>
      <c r="RY316" s="4"/>
      <c r="RZ316" s="4"/>
      <c r="SA316" s="4"/>
      <c r="SB316" s="4"/>
      <c r="SC316" s="4"/>
      <c r="SD316" s="4"/>
      <c r="SE316" s="4"/>
      <c r="SF316" s="4"/>
      <c r="SG316" s="4"/>
      <c r="SH316" s="4"/>
      <c r="SI316" s="4"/>
      <c r="SJ316" s="4"/>
      <c r="SK316" s="4"/>
      <c r="SL316" s="4"/>
      <c r="SM316" s="4"/>
      <c r="SN316" s="4"/>
      <c r="SO316" s="4"/>
      <c r="SP316" s="4"/>
      <c r="SQ316" s="4"/>
      <c r="SR316" s="4"/>
      <c r="SS316" s="4"/>
      <c r="ST316" s="4"/>
      <c r="SU316" s="4"/>
      <c r="SV316" s="4"/>
      <c r="SW316" s="4"/>
      <c r="SX316" s="4"/>
      <c r="SY316" s="4"/>
      <c r="SZ316" s="4"/>
      <c r="TA316" s="4"/>
      <c r="TB316" s="4"/>
      <c r="TC316" s="4"/>
      <c r="TD316" s="4"/>
      <c r="TE316" s="4"/>
      <c r="TF316" s="4"/>
      <c r="TG316" s="4"/>
      <c r="TH316" s="4"/>
      <c r="TI316" s="4"/>
      <c r="TJ316" s="4"/>
      <c r="TK316" s="4"/>
      <c r="TL316" s="4"/>
      <c r="TM316" s="4"/>
      <c r="TN316" s="4"/>
      <c r="TO316" s="4"/>
      <c r="TP316" s="4"/>
      <c r="TQ316" s="4"/>
      <c r="TR316" s="4"/>
      <c r="TS316" s="4"/>
      <c r="TT316" s="4"/>
      <c r="TU316" s="4"/>
      <c r="TV316" s="4"/>
      <c r="TW316" s="4"/>
      <c r="TX316" s="4"/>
      <c r="TY316" s="4"/>
      <c r="TZ316" s="4"/>
      <c r="UA316" s="4"/>
      <c r="UB316" s="4"/>
      <c r="UC316" s="4"/>
      <c r="UD316" s="4"/>
      <c r="UE316" s="4"/>
      <c r="UF316" s="4"/>
      <c r="UG316" s="4"/>
      <c r="UH316" s="4"/>
      <c r="UI316" s="4"/>
      <c r="UJ316" s="4"/>
      <c r="UK316" s="4"/>
      <c r="UL316" s="4"/>
      <c r="UM316" s="4"/>
      <c r="UN316" s="4"/>
      <c r="UO316" s="4"/>
      <c r="UP316" s="4"/>
      <c r="UQ316" s="4"/>
      <c r="UR316" s="4"/>
      <c r="US316" s="4"/>
      <c r="UT316" s="4"/>
      <c r="UU316" s="4"/>
      <c r="UV316" s="4"/>
      <c r="UW316" s="4"/>
      <c r="UX316" s="4"/>
      <c r="UY316" s="4"/>
      <c r="UZ316" s="4"/>
      <c r="VA316" s="4"/>
      <c r="VB316" s="4"/>
      <c r="VC316" s="4"/>
      <c r="VD316" s="4"/>
      <c r="VE316" s="4"/>
      <c r="VF316" s="4"/>
      <c r="VG316" s="4"/>
      <c r="VH316" s="4"/>
      <c r="VI316" s="4"/>
      <c r="VJ316" s="4"/>
      <c r="VK316" s="4"/>
      <c r="VL316" s="4"/>
      <c r="VM316" s="4"/>
      <c r="VN316" s="4"/>
    </row>
    <row r="317" spans="14:586"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  <c r="HW317" s="4"/>
      <c r="HX317" s="4"/>
      <c r="HY317" s="4"/>
      <c r="HZ317" s="4"/>
      <c r="IA317" s="4"/>
      <c r="IB317" s="4"/>
      <c r="IC317" s="4"/>
      <c r="ID317" s="4"/>
      <c r="IE317" s="4"/>
      <c r="IF317" s="4"/>
      <c r="IG317" s="4"/>
      <c r="IH317" s="4"/>
      <c r="II317" s="4"/>
      <c r="IJ317" s="4"/>
      <c r="IK317" s="4"/>
      <c r="IL317" s="4"/>
      <c r="IM317" s="4"/>
      <c r="IN317" s="4"/>
      <c r="IO317" s="4"/>
      <c r="IP317" s="4"/>
      <c r="IQ317" s="4"/>
      <c r="IR317" s="4"/>
      <c r="IS317" s="4"/>
      <c r="IT317" s="4"/>
      <c r="IU317" s="4"/>
      <c r="IV317" s="4"/>
      <c r="IW317" s="4"/>
      <c r="IX317" s="4"/>
      <c r="IY317" s="4"/>
      <c r="IZ317" s="4"/>
      <c r="JA317" s="4"/>
      <c r="JB317" s="4"/>
      <c r="JC317" s="4"/>
      <c r="JD317" s="4"/>
      <c r="JE317" s="4"/>
      <c r="JF317" s="4"/>
      <c r="JG317" s="4"/>
      <c r="JH317" s="4"/>
      <c r="JI317" s="4"/>
      <c r="JJ317" s="4"/>
      <c r="JK317" s="4"/>
      <c r="JL317" s="4"/>
      <c r="JM317" s="4"/>
      <c r="JN317" s="4"/>
      <c r="JO317" s="4"/>
      <c r="JP317" s="4"/>
      <c r="JQ317" s="4"/>
      <c r="JR317" s="4"/>
      <c r="JS317" s="4"/>
      <c r="JT317" s="4"/>
      <c r="JU317" s="4"/>
      <c r="JV317" s="4"/>
      <c r="JW317" s="4"/>
      <c r="JX317" s="4"/>
      <c r="JY317" s="4"/>
      <c r="JZ317" s="4"/>
      <c r="KA317" s="4"/>
      <c r="KB317" s="4"/>
      <c r="KC317" s="4"/>
      <c r="KD317" s="4"/>
      <c r="KE317" s="4"/>
      <c r="KF317" s="4"/>
      <c r="KG317" s="4"/>
      <c r="KH317" s="4"/>
      <c r="KI317" s="4"/>
      <c r="KJ317" s="4"/>
      <c r="KK317" s="4"/>
      <c r="KL317" s="4"/>
      <c r="KM317" s="4"/>
      <c r="KN317" s="4"/>
      <c r="KO317" s="4"/>
      <c r="KP317" s="4"/>
      <c r="KQ317" s="4"/>
      <c r="KR317" s="4"/>
      <c r="KS317" s="4"/>
      <c r="KT317" s="4"/>
      <c r="KU317" s="4"/>
      <c r="KV317" s="4"/>
      <c r="KW317" s="4"/>
      <c r="KX317" s="4"/>
      <c r="KY317" s="4"/>
      <c r="KZ317" s="4"/>
      <c r="LA317" s="4"/>
      <c r="LB317" s="4"/>
      <c r="LC317" s="4"/>
      <c r="LD317" s="4"/>
      <c r="LE317" s="4"/>
      <c r="LF317" s="4"/>
      <c r="LG317" s="4"/>
      <c r="LH317" s="4"/>
      <c r="LI317" s="4"/>
      <c r="LJ317" s="4"/>
      <c r="LK317" s="4"/>
      <c r="LL317" s="4"/>
      <c r="LM317" s="4"/>
      <c r="LN317" s="4"/>
      <c r="LO317" s="4"/>
      <c r="LP317" s="4"/>
      <c r="LQ317" s="4"/>
      <c r="LR317" s="4"/>
      <c r="LS317" s="4"/>
      <c r="LT317" s="4"/>
      <c r="LU317" s="4"/>
      <c r="LV317" s="4"/>
      <c r="LW317" s="4"/>
      <c r="LX317" s="4"/>
      <c r="LY317" s="4"/>
      <c r="LZ317" s="4"/>
      <c r="MA317" s="4"/>
      <c r="MB317" s="4"/>
      <c r="MC317" s="4"/>
      <c r="MD317" s="4"/>
      <c r="ME317" s="4"/>
      <c r="MF317" s="4"/>
      <c r="MG317" s="4"/>
      <c r="MH317" s="4"/>
      <c r="MI317" s="4"/>
      <c r="MJ317" s="4"/>
      <c r="MK317" s="4"/>
      <c r="ML317" s="4"/>
      <c r="MM317" s="4"/>
      <c r="MN317" s="4"/>
      <c r="MO317" s="4"/>
      <c r="MP317" s="4"/>
      <c r="MQ317" s="4"/>
      <c r="MR317" s="4"/>
      <c r="MS317" s="4"/>
      <c r="MT317" s="4"/>
      <c r="MU317" s="4"/>
      <c r="MV317" s="4"/>
      <c r="MW317" s="4"/>
      <c r="MX317" s="4"/>
      <c r="MY317" s="4"/>
      <c r="MZ317" s="4"/>
      <c r="NA317" s="4"/>
      <c r="NB317" s="4"/>
      <c r="NC317" s="4"/>
      <c r="ND317" s="4"/>
      <c r="NE317" s="4"/>
      <c r="NF317" s="4"/>
      <c r="NG317" s="4"/>
      <c r="NH317" s="4"/>
      <c r="NI317" s="4"/>
      <c r="NJ317" s="4"/>
      <c r="NK317" s="4"/>
      <c r="NL317" s="4"/>
      <c r="NM317" s="4"/>
      <c r="NN317" s="4"/>
      <c r="NO317" s="4"/>
      <c r="NP317" s="4"/>
      <c r="NQ317" s="4"/>
      <c r="NR317" s="4"/>
      <c r="NS317" s="4"/>
      <c r="NT317" s="4"/>
      <c r="NU317" s="4"/>
      <c r="NV317" s="4"/>
      <c r="NW317" s="4"/>
      <c r="NX317" s="4"/>
      <c r="NY317" s="4"/>
      <c r="NZ317" s="4"/>
      <c r="OA317" s="4"/>
      <c r="OB317" s="4"/>
      <c r="OC317" s="4"/>
      <c r="OD317" s="4"/>
      <c r="OE317" s="4"/>
      <c r="OF317" s="4"/>
      <c r="OG317" s="4"/>
      <c r="OH317" s="4"/>
      <c r="OI317" s="4"/>
      <c r="OJ317" s="4"/>
      <c r="OK317" s="4"/>
      <c r="OL317" s="4"/>
      <c r="OM317" s="4"/>
      <c r="ON317" s="4"/>
      <c r="OO317" s="4"/>
      <c r="OP317" s="4"/>
      <c r="OQ317" s="4"/>
      <c r="OR317" s="4"/>
      <c r="OS317" s="4"/>
      <c r="OT317" s="4"/>
      <c r="OU317" s="4"/>
      <c r="OV317" s="4"/>
      <c r="OW317" s="4"/>
      <c r="OX317" s="4"/>
      <c r="OY317" s="4"/>
      <c r="OZ317" s="4"/>
      <c r="PA317" s="4"/>
      <c r="PB317" s="4"/>
      <c r="PC317" s="4"/>
      <c r="PD317" s="4"/>
      <c r="PE317" s="4"/>
      <c r="PF317" s="4"/>
      <c r="PG317" s="4"/>
      <c r="PH317" s="4"/>
      <c r="PI317" s="4"/>
      <c r="PJ317" s="4"/>
      <c r="PK317" s="4"/>
      <c r="PL317" s="4"/>
      <c r="PM317" s="4"/>
      <c r="PN317" s="4"/>
      <c r="PO317" s="4"/>
      <c r="PP317" s="4"/>
      <c r="PQ317" s="4"/>
      <c r="PR317" s="4"/>
      <c r="PS317" s="4"/>
      <c r="PT317" s="4"/>
      <c r="PU317" s="4"/>
      <c r="PV317" s="4"/>
      <c r="PW317" s="4"/>
      <c r="PX317" s="4"/>
      <c r="PY317" s="4"/>
      <c r="PZ317" s="4"/>
      <c r="QA317" s="4"/>
      <c r="QB317" s="4"/>
      <c r="QC317" s="4"/>
      <c r="QD317" s="4"/>
      <c r="QE317" s="4"/>
      <c r="QF317" s="4"/>
      <c r="QG317" s="4"/>
      <c r="QH317" s="4"/>
      <c r="QI317" s="4"/>
      <c r="QJ317" s="4"/>
      <c r="QK317" s="4"/>
      <c r="QL317" s="4"/>
      <c r="QM317" s="4"/>
      <c r="QN317" s="4"/>
      <c r="QO317" s="4"/>
      <c r="QP317" s="4"/>
      <c r="QQ317" s="4"/>
      <c r="QR317" s="4"/>
      <c r="QS317" s="4"/>
      <c r="QT317" s="4"/>
      <c r="QU317" s="4"/>
      <c r="QV317" s="4"/>
      <c r="QW317" s="4"/>
      <c r="QX317" s="4"/>
      <c r="QY317" s="4"/>
      <c r="QZ317" s="4"/>
      <c r="RA317" s="4"/>
      <c r="RB317" s="4"/>
      <c r="RC317" s="4"/>
      <c r="RD317" s="4"/>
      <c r="RE317" s="4"/>
      <c r="RF317" s="4"/>
      <c r="RG317" s="4"/>
      <c r="RH317" s="4"/>
      <c r="RI317" s="4"/>
      <c r="RJ317" s="4"/>
      <c r="RK317" s="4"/>
      <c r="RL317" s="4"/>
      <c r="RM317" s="4"/>
      <c r="RN317" s="4"/>
      <c r="RO317" s="4"/>
      <c r="RP317" s="4"/>
      <c r="RQ317" s="4"/>
      <c r="RR317" s="4"/>
      <c r="RS317" s="4"/>
      <c r="RT317" s="4"/>
      <c r="RU317" s="4"/>
      <c r="RV317" s="4"/>
      <c r="RW317" s="4"/>
      <c r="RX317" s="4"/>
      <c r="RY317" s="4"/>
      <c r="RZ317" s="4"/>
      <c r="SA317" s="4"/>
      <c r="SB317" s="4"/>
      <c r="SC317" s="4"/>
      <c r="SD317" s="4"/>
      <c r="SE317" s="4"/>
      <c r="SF317" s="4"/>
      <c r="SG317" s="4"/>
      <c r="SH317" s="4"/>
      <c r="SI317" s="4"/>
      <c r="SJ317" s="4"/>
      <c r="SK317" s="4"/>
      <c r="SL317" s="4"/>
      <c r="SM317" s="4"/>
      <c r="SN317" s="4"/>
      <c r="SO317" s="4"/>
      <c r="SP317" s="4"/>
      <c r="SQ317" s="4"/>
      <c r="SR317" s="4"/>
      <c r="SS317" s="4"/>
      <c r="ST317" s="4"/>
      <c r="SU317" s="4"/>
      <c r="SV317" s="4"/>
      <c r="SW317" s="4"/>
      <c r="SX317" s="4"/>
      <c r="SY317" s="4"/>
      <c r="SZ317" s="4"/>
      <c r="TA317" s="4"/>
      <c r="TB317" s="4"/>
      <c r="TC317" s="4"/>
      <c r="TD317" s="4"/>
      <c r="TE317" s="4"/>
      <c r="TF317" s="4"/>
      <c r="TG317" s="4"/>
      <c r="TH317" s="4"/>
      <c r="TI317" s="4"/>
      <c r="TJ317" s="4"/>
      <c r="TK317" s="4"/>
      <c r="TL317" s="4"/>
      <c r="TM317" s="4"/>
      <c r="TN317" s="4"/>
      <c r="TO317" s="4"/>
      <c r="TP317" s="4"/>
      <c r="TQ317" s="4"/>
      <c r="TR317" s="4"/>
      <c r="TS317" s="4"/>
      <c r="TT317" s="4"/>
      <c r="TU317" s="4"/>
      <c r="TV317" s="4"/>
      <c r="TW317" s="4"/>
      <c r="TX317" s="4"/>
      <c r="TY317" s="4"/>
      <c r="TZ317" s="4"/>
      <c r="UA317" s="4"/>
      <c r="UB317" s="4"/>
      <c r="UC317" s="4"/>
      <c r="UD317" s="4"/>
      <c r="UE317" s="4"/>
      <c r="UF317" s="4"/>
      <c r="UG317" s="4"/>
      <c r="UH317" s="4"/>
      <c r="UI317" s="4"/>
      <c r="UJ317" s="4"/>
      <c r="UK317" s="4"/>
      <c r="UL317" s="4"/>
      <c r="UM317" s="4"/>
      <c r="UN317" s="4"/>
      <c r="UO317" s="4"/>
      <c r="UP317" s="4"/>
      <c r="UQ317" s="4"/>
      <c r="UR317" s="4"/>
      <c r="US317" s="4"/>
      <c r="UT317" s="4"/>
      <c r="UU317" s="4"/>
      <c r="UV317" s="4"/>
      <c r="UW317" s="4"/>
      <c r="UX317" s="4"/>
      <c r="UY317" s="4"/>
      <c r="UZ317" s="4"/>
      <c r="VA317" s="4"/>
      <c r="VB317" s="4"/>
      <c r="VC317" s="4"/>
      <c r="VD317" s="4"/>
      <c r="VE317" s="4"/>
      <c r="VF317" s="4"/>
      <c r="VG317" s="4"/>
      <c r="VH317" s="4"/>
      <c r="VI317" s="4"/>
      <c r="VJ317" s="4"/>
      <c r="VK317" s="4"/>
      <c r="VL317" s="4"/>
      <c r="VM317" s="4"/>
      <c r="VN317" s="4"/>
    </row>
    <row r="318" spans="14:586"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  <c r="II318" s="4"/>
      <c r="IJ318" s="4"/>
      <c r="IK318" s="4"/>
      <c r="IL318" s="4"/>
      <c r="IM318" s="4"/>
      <c r="IN318" s="4"/>
      <c r="IO318" s="4"/>
      <c r="IP318" s="4"/>
      <c r="IQ318" s="4"/>
      <c r="IR318" s="4"/>
      <c r="IS318" s="4"/>
      <c r="IT318" s="4"/>
      <c r="IU318" s="4"/>
      <c r="IV318" s="4"/>
      <c r="IW318" s="4"/>
      <c r="IX318" s="4"/>
      <c r="IY318" s="4"/>
      <c r="IZ318" s="4"/>
      <c r="JA318" s="4"/>
      <c r="JB318" s="4"/>
      <c r="JC318" s="4"/>
      <c r="JD318" s="4"/>
      <c r="JE318" s="4"/>
      <c r="JF318" s="4"/>
      <c r="JG318" s="4"/>
      <c r="JH318" s="4"/>
      <c r="JI318" s="4"/>
      <c r="JJ318" s="4"/>
      <c r="JK318" s="4"/>
      <c r="JL318" s="4"/>
      <c r="JM318" s="4"/>
      <c r="JN318" s="4"/>
      <c r="JO318" s="4"/>
      <c r="JP318" s="4"/>
      <c r="JQ318" s="4"/>
      <c r="JR318" s="4"/>
      <c r="JS318" s="4"/>
      <c r="JT318" s="4"/>
      <c r="JU318" s="4"/>
      <c r="JV318" s="4"/>
      <c r="JW318" s="4"/>
      <c r="JX318" s="4"/>
      <c r="JY318" s="4"/>
      <c r="JZ318" s="4"/>
      <c r="KA318" s="4"/>
      <c r="KB318" s="4"/>
      <c r="KC318" s="4"/>
      <c r="KD318" s="4"/>
      <c r="KE318" s="4"/>
      <c r="KF318" s="4"/>
      <c r="KG318" s="4"/>
      <c r="KH318" s="4"/>
      <c r="KI318" s="4"/>
      <c r="KJ318" s="4"/>
      <c r="KK318" s="4"/>
      <c r="KL318" s="4"/>
      <c r="KM318" s="4"/>
      <c r="KN318" s="4"/>
      <c r="KO318" s="4"/>
      <c r="KP318" s="4"/>
      <c r="KQ318" s="4"/>
      <c r="KR318" s="4"/>
      <c r="KS318" s="4"/>
      <c r="KT318" s="4"/>
      <c r="KU318" s="4"/>
      <c r="KV318" s="4"/>
      <c r="KW318" s="4"/>
      <c r="KX318" s="4"/>
      <c r="KY318" s="4"/>
      <c r="KZ318" s="4"/>
      <c r="LA318" s="4"/>
      <c r="LB318" s="4"/>
      <c r="LC318" s="4"/>
      <c r="LD318" s="4"/>
      <c r="LE318" s="4"/>
      <c r="LF318" s="4"/>
      <c r="LG318" s="4"/>
      <c r="LH318" s="4"/>
      <c r="LI318" s="4"/>
      <c r="LJ318" s="4"/>
      <c r="LK318" s="4"/>
      <c r="LL318" s="4"/>
      <c r="LM318" s="4"/>
      <c r="LN318" s="4"/>
      <c r="LO318" s="4"/>
      <c r="LP318" s="4"/>
      <c r="LQ318" s="4"/>
      <c r="LR318" s="4"/>
      <c r="LS318" s="4"/>
      <c r="LT318" s="4"/>
      <c r="LU318" s="4"/>
      <c r="LV318" s="4"/>
      <c r="LW318" s="4"/>
      <c r="LX318" s="4"/>
      <c r="LY318" s="4"/>
      <c r="LZ318" s="4"/>
      <c r="MA318" s="4"/>
      <c r="MB318" s="4"/>
      <c r="MC318" s="4"/>
      <c r="MD318" s="4"/>
      <c r="ME318" s="4"/>
      <c r="MF318" s="4"/>
      <c r="MG318" s="4"/>
      <c r="MH318" s="4"/>
      <c r="MI318" s="4"/>
      <c r="MJ318" s="4"/>
      <c r="MK318" s="4"/>
      <c r="ML318" s="4"/>
      <c r="MM318" s="4"/>
      <c r="MN318" s="4"/>
      <c r="MO318" s="4"/>
      <c r="MP318" s="4"/>
      <c r="MQ318" s="4"/>
      <c r="MR318" s="4"/>
      <c r="MS318" s="4"/>
      <c r="MT318" s="4"/>
      <c r="MU318" s="4"/>
      <c r="MV318" s="4"/>
      <c r="MW318" s="4"/>
      <c r="MX318" s="4"/>
      <c r="MY318" s="4"/>
      <c r="MZ318" s="4"/>
      <c r="NA318" s="4"/>
      <c r="NB318" s="4"/>
      <c r="NC318" s="4"/>
      <c r="ND318" s="4"/>
      <c r="NE318" s="4"/>
      <c r="NF318" s="4"/>
      <c r="NG318" s="4"/>
      <c r="NH318" s="4"/>
      <c r="NI318" s="4"/>
      <c r="NJ318" s="4"/>
      <c r="NK318" s="4"/>
      <c r="NL318" s="4"/>
      <c r="NM318" s="4"/>
      <c r="NN318" s="4"/>
      <c r="NO318" s="4"/>
      <c r="NP318" s="4"/>
      <c r="NQ318" s="4"/>
      <c r="NR318" s="4"/>
      <c r="NS318" s="4"/>
      <c r="NT318" s="4"/>
      <c r="NU318" s="4"/>
      <c r="NV318" s="4"/>
      <c r="NW318" s="4"/>
      <c r="NX318" s="4"/>
      <c r="NY318" s="4"/>
      <c r="NZ318" s="4"/>
      <c r="OA318" s="4"/>
      <c r="OB318" s="4"/>
      <c r="OC318" s="4"/>
      <c r="OD318" s="4"/>
      <c r="OE318" s="4"/>
      <c r="OF318" s="4"/>
      <c r="OG318" s="4"/>
      <c r="OH318" s="4"/>
      <c r="OI318" s="4"/>
      <c r="OJ318" s="4"/>
      <c r="OK318" s="4"/>
      <c r="OL318" s="4"/>
      <c r="OM318" s="4"/>
      <c r="ON318" s="4"/>
      <c r="OO318" s="4"/>
      <c r="OP318" s="4"/>
      <c r="OQ318" s="4"/>
      <c r="OR318" s="4"/>
      <c r="OS318" s="4"/>
      <c r="OT318" s="4"/>
      <c r="OU318" s="4"/>
      <c r="OV318" s="4"/>
      <c r="OW318" s="4"/>
      <c r="OX318" s="4"/>
      <c r="OY318" s="4"/>
      <c r="OZ318" s="4"/>
      <c r="PA318" s="4"/>
      <c r="PB318" s="4"/>
      <c r="PC318" s="4"/>
      <c r="PD318" s="4"/>
      <c r="PE318" s="4"/>
      <c r="PF318" s="4"/>
      <c r="PG318" s="4"/>
      <c r="PH318" s="4"/>
      <c r="PI318" s="4"/>
      <c r="PJ318" s="4"/>
      <c r="PK318" s="4"/>
      <c r="PL318" s="4"/>
      <c r="PM318" s="4"/>
      <c r="PN318" s="4"/>
      <c r="PO318" s="4"/>
      <c r="PP318" s="4"/>
      <c r="PQ318" s="4"/>
      <c r="PR318" s="4"/>
      <c r="PS318" s="4"/>
      <c r="PT318" s="4"/>
      <c r="PU318" s="4"/>
      <c r="PV318" s="4"/>
      <c r="PW318" s="4"/>
      <c r="PX318" s="4"/>
      <c r="PY318" s="4"/>
      <c r="PZ318" s="4"/>
      <c r="QA318" s="4"/>
      <c r="QB318" s="4"/>
      <c r="QC318" s="4"/>
      <c r="QD318" s="4"/>
      <c r="QE318" s="4"/>
      <c r="QF318" s="4"/>
      <c r="QG318" s="4"/>
      <c r="QH318" s="4"/>
      <c r="QI318" s="4"/>
      <c r="QJ318" s="4"/>
      <c r="QK318" s="4"/>
      <c r="QL318" s="4"/>
      <c r="QM318" s="4"/>
      <c r="QN318" s="4"/>
      <c r="QO318" s="4"/>
      <c r="QP318" s="4"/>
      <c r="QQ318" s="4"/>
      <c r="QR318" s="4"/>
      <c r="QS318" s="4"/>
      <c r="QT318" s="4"/>
      <c r="QU318" s="4"/>
      <c r="QV318" s="4"/>
      <c r="QW318" s="4"/>
      <c r="QX318" s="4"/>
      <c r="QY318" s="4"/>
      <c r="QZ318" s="4"/>
      <c r="RA318" s="4"/>
      <c r="RB318" s="4"/>
      <c r="RC318" s="4"/>
      <c r="RD318" s="4"/>
      <c r="RE318" s="4"/>
      <c r="RF318" s="4"/>
      <c r="RG318" s="4"/>
      <c r="RH318" s="4"/>
      <c r="RI318" s="4"/>
      <c r="RJ318" s="4"/>
      <c r="RK318" s="4"/>
      <c r="RL318" s="4"/>
      <c r="RM318" s="4"/>
      <c r="RN318" s="4"/>
      <c r="RO318" s="4"/>
      <c r="RP318" s="4"/>
      <c r="RQ318" s="4"/>
      <c r="RR318" s="4"/>
      <c r="RS318" s="4"/>
      <c r="RT318" s="4"/>
      <c r="RU318" s="4"/>
      <c r="RV318" s="4"/>
      <c r="RW318" s="4"/>
      <c r="RX318" s="4"/>
      <c r="RY318" s="4"/>
      <c r="RZ318" s="4"/>
      <c r="SA318" s="4"/>
      <c r="SB318" s="4"/>
      <c r="SC318" s="4"/>
      <c r="SD318" s="4"/>
      <c r="SE318" s="4"/>
      <c r="SF318" s="4"/>
      <c r="SG318" s="4"/>
      <c r="SH318" s="4"/>
      <c r="SI318" s="4"/>
      <c r="SJ318" s="4"/>
      <c r="SK318" s="4"/>
      <c r="SL318" s="4"/>
      <c r="SM318" s="4"/>
      <c r="SN318" s="4"/>
      <c r="SO318" s="4"/>
      <c r="SP318" s="4"/>
      <c r="SQ318" s="4"/>
      <c r="SR318" s="4"/>
      <c r="SS318" s="4"/>
      <c r="ST318" s="4"/>
      <c r="SU318" s="4"/>
      <c r="SV318" s="4"/>
      <c r="SW318" s="4"/>
      <c r="SX318" s="4"/>
      <c r="SY318" s="4"/>
      <c r="SZ318" s="4"/>
      <c r="TA318" s="4"/>
      <c r="TB318" s="4"/>
      <c r="TC318" s="4"/>
      <c r="TD318" s="4"/>
      <c r="TE318" s="4"/>
      <c r="TF318" s="4"/>
      <c r="TG318" s="4"/>
      <c r="TH318" s="4"/>
      <c r="TI318" s="4"/>
      <c r="TJ318" s="4"/>
      <c r="TK318" s="4"/>
      <c r="TL318" s="4"/>
      <c r="TM318" s="4"/>
      <c r="TN318" s="4"/>
      <c r="TO318" s="4"/>
      <c r="TP318" s="4"/>
      <c r="TQ318" s="4"/>
      <c r="TR318" s="4"/>
      <c r="TS318" s="4"/>
      <c r="TT318" s="4"/>
      <c r="TU318" s="4"/>
      <c r="TV318" s="4"/>
      <c r="TW318" s="4"/>
      <c r="TX318" s="4"/>
      <c r="TY318" s="4"/>
      <c r="TZ318" s="4"/>
      <c r="UA318" s="4"/>
      <c r="UB318" s="4"/>
      <c r="UC318" s="4"/>
      <c r="UD318" s="4"/>
      <c r="UE318" s="4"/>
      <c r="UF318" s="4"/>
      <c r="UG318" s="4"/>
      <c r="UH318" s="4"/>
      <c r="UI318" s="4"/>
      <c r="UJ318" s="4"/>
      <c r="UK318" s="4"/>
      <c r="UL318" s="4"/>
      <c r="UM318" s="4"/>
      <c r="UN318" s="4"/>
      <c r="UO318" s="4"/>
      <c r="UP318" s="4"/>
      <c r="UQ318" s="4"/>
      <c r="UR318" s="4"/>
      <c r="US318" s="4"/>
      <c r="UT318" s="4"/>
      <c r="UU318" s="4"/>
      <c r="UV318" s="4"/>
      <c r="UW318" s="4"/>
      <c r="UX318" s="4"/>
      <c r="UY318" s="4"/>
      <c r="UZ318" s="4"/>
      <c r="VA318" s="4"/>
      <c r="VB318" s="4"/>
      <c r="VC318" s="4"/>
      <c r="VD318" s="4"/>
      <c r="VE318" s="4"/>
      <c r="VF318" s="4"/>
      <c r="VG318" s="4"/>
      <c r="VH318" s="4"/>
      <c r="VI318" s="4"/>
      <c r="VJ318" s="4"/>
      <c r="VK318" s="4"/>
      <c r="VL318" s="4"/>
      <c r="VM318" s="4"/>
      <c r="VN318" s="4"/>
    </row>
    <row r="319" spans="14:586"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  <c r="HW319" s="4"/>
      <c r="HX319" s="4"/>
      <c r="HY319" s="4"/>
      <c r="HZ319" s="4"/>
      <c r="IA319" s="4"/>
      <c r="IB319" s="4"/>
      <c r="IC319" s="4"/>
      <c r="ID319" s="4"/>
      <c r="IE319" s="4"/>
      <c r="IF319" s="4"/>
      <c r="IG319" s="4"/>
      <c r="IH319" s="4"/>
      <c r="II319" s="4"/>
      <c r="IJ319" s="4"/>
      <c r="IK319" s="4"/>
      <c r="IL319" s="4"/>
      <c r="IM319" s="4"/>
      <c r="IN319" s="4"/>
      <c r="IO319" s="4"/>
      <c r="IP319" s="4"/>
      <c r="IQ319" s="4"/>
      <c r="IR319" s="4"/>
      <c r="IS319" s="4"/>
      <c r="IT319" s="4"/>
      <c r="IU319" s="4"/>
      <c r="IV319" s="4"/>
      <c r="IW319" s="4"/>
      <c r="IX319" s="4"/>
      <c r="IY319" s="4"/>
      <c r="IZ319" s="4"/>
      <c r="JA319" s="4"/>
      <c r="JB319" s="4"/>
      <c r="JC319" s="4"/>
      <c r="JD319" s="4"/>
      <c r="JE319" s="4"/>
      <c r="JF319" s="4"/>
      <c r="JG319" s="4"/>
      <c r="JH319" s="4"/>
      <c r="JI319" s="4"/>
      <c r="JJ319" s="4"/>
      <c r="JK319" s="4"/>
      <c r="JL319" s="4"/>
      <c r="JM319" s="4"/>
      <c r="JN319" s="4"/>
      <c r="JO319" s="4"/>
      <c r="JP319" s="4"/>
      <c r="JQ319" s="4"/>
      <c r="JR319" s="4"/>
      <c r="JS319" s="4"/>
      <c r="JT319" s="4"/>
      <c r="JU319" s="4"/>
      <c r="JV319" s="4"/>
      <c r="JW319" s="4"/>
      <c r="JX319" s="4"/>
      <c r="JY319" s="4"/>
      <c r="JZ319" s="4"/>
      <c r="KA319" s="4"/>
      <c r="KB319" s="4"/>
      <c r="KC319" s="4"/>
      <c r="KD319" s="4"/>
      <c r="KE319" s="4"/>
      <c r="KF319" s="4"/>
      <c r="KG319" s="4"/>
      <c r="KH319" s="4"/>
      <c r="KI319" s="4"/>
      <c r="KJ319" s="4"/>
      <c r="KK319" s="4"/>
      <c r="KL319" s="4"/>
      <c r="KM319" s="4"/>
      <c r="KN319" s="4"/>
      <c r="KO319" s="4"/>
      <c r="KP319" s="4"/>
      <c r="KQ319" s="4"/>
      <c r="KR319" s="4"/>
      <c r="KS319" s="4"/>
      <c r="KT319" s="4"/>
      <c r="KU319" s="4"/>
      <c r="KV319" s="4"/>
      <c r="KW319" s="4"/>
      <c r="KX319" s="4"/>
      <c r="KY319" s="4"/>
      <c r="KZ319" s="4"/>
      <c r="LA319" s="4"/>
      <c r="LB319" s="4"/>
      <c r="LC319" s="4"/>
      <c r="LD319" s="4"/>
      <c r="LE319" s="4"/>
      <c r="LF319" s="4"/>
      <c r="LG319" s="4"/>
      <c r="LH319" s="4"/>
      <c r="LI319" s="4"/>
      <c r="LJ319" s="4"/>
      <c r="LK319" s="4"/>
      <c r="LL319" s="4"/>
      <c r="LM319" s="4"/>
      <c r="LN319" s="4"/>
      <c r="LO319" s="4"/>
      <c r="LP319" s="4"/>
      <c r="LQ319" s="4"/>
      <c r="LR319" s="4"/>
      <c r="LS319" s="4"/>
      <c r="LT319" s="4"/>
      <c r="LU319" s="4"/>
      <c r="LV319" s="4"/>
      <c r="LW319" s="4"/>
      <c r="LX319" s="4"/>
      <c r="LY319" s="4"/>
      <c r="LZ319" s="4"/>
      <c r="MA319" s="4"/>
      <c r="MB319" s="4"/>
      <c r="MC319" s="4"/>
      <c r="MD319" s="4"/>
      <c r="ME319" s="4"/>
      <c r="MF319" s="4"/>
      <c r="MG319" s="4"/>
      <c r="MH319" s="4"/>
      <c r="MI319" s="4"/>
      <c r="MJ319" s="4"/>
      <c r="MK319" s="4"/>
      <c r="ML319" s="4"/>
      <c r="MM319" s="4"/>
      <c r="MN319" s="4"/>
      <c r="MO319" s="4"/>
      <c r="MP319" s="4"/>
      <c r="MQ319" s="4"/>
      <c r="MR319" s="4"/>
      <c r="MS319" s="4"/>
      <c r="MT319" s="4"/>
      <c r="MU319" s="4"/>
      <c r="MV319" s="4"/>
      <c r="MW319" s="4"/>
      <c r="MX319" s="4"/>
      <c r="MY319" s="4"/>
      <c r="MZ319" s="4"/>
      <c r="NA319" s="4"/>
      <c r="NB319" s="4"/>
      <c r="NC319" s="4"/>
      <c r="ND319" s="4"/>
      <c r="NE319" s="4"/>
      <c r="NF319" s="4"/>
      <c r="NG319" s="4"/>
      <c r="NH319" s="4"/>
      <c r="NI319" s="4"/>
      <c r="NJ319" s="4"/>
      <c r="NK319" s="4"/>
      <c r="NL319" s="4"/>
      <c r="NM319" s="4"/>
      <c r="NN319" s="4"/>
      <c r="NO319" s="4"/>
      <c r="NP319" s="4"/>
      <c r="NQ319" s="4"/>
      <c r="NR319" s="4"/>
      <c r="NS319" s="4"/>
      <c r="NT319" s="4"/>
      <c r="NU319" s="4"/>
      <c r="NV319" s="4"/>
      <c r="NW319" s="4"/>
      <c r="NX319" s="4"/>
      <c r="NY319" s="4"/>
      <c r="NZ319" s="4"/>
      <c r="OA319" s="4"/>
      <c r="OB319" s="4"/>
      <c r="OC319" s="4"/>
      <c r="OD319" s="4"/>
      <c r="OE319" s="4"/>
      <c r="OF319" s="4"/>
      <c r="OG319" s="4"/>
      <c r="OH319" s="4"/>
      <c r="OI319" s="4"/>
      <c r="OJ319" s="4"/>
      <c r="OK319" s="4"/>
      <c r="OL319" s="4"/>
      <c r="OM319" s="4"/>
      <c r="ON319" s="4"/>
      <c r="OO319" s="4"/>
      <c r="OP319" s="4"/>
      <c r="OQ319" s="4"/>
      <c r="OR319" s="4"/>
      <c r="OS319" s="4"/>
      <c r="OT319" s="4"/>
      <c r="OU319" s="4"/>
      <c r="OV319" s="4"/>
      <c r="OW319" s="4"/>
      <c r="OX319" s="4"/>
      <c r="OY319" s="4"/>
      <c r="OZ319" s="4"/>
      <c r="PA319" s="4"/>
      <c r="PB319" s="4"/>
      <c r="PC319" s="4"/>
      <c r="PD319" s="4"/>
      <c r="PE319" s="4"/>
      <c r="PF319" s="4"/>
      <c r="PG319" s="4"/>
      <c r="PH319" s="4"/>
      <c r="PI319" s="4"/>
      <c r="PJ319" s="4"/>
      <c r="PK319" s="4"/>
      <c r="PL319" s="4"/>
      <c r="PM319" s="4"/>
      <c r="PN319" s="4"/>
      <c r="PO319" s="4"/>
      <c r="PP319" s="4"/>
      <c r="PQ319" s="4"/>
      <c r="PR319" s="4"/>
      <c r="PS319" s="4"/>
      <c r="PT319" s="4"/>
      <c r="PU319" s="4"/>
      <c r="PV319" s="4"/>
      <c r="PW319" s="4"/>
      <c r="PX319" s="4"/>
      <c r="PY319" s="4"/>
      <c r="PZ319" s="4"/>
      <c r="QA319" s="4"/>
      <c r="QB319" s="4"/>
      <c r="QC319" s="4"/>
      <c r="QD319" s="4"/>
      <c r="QE319" s="4"/>
      <c r="QF319" s="4"/>
      <c r="QG319" s="4"/>
      <c r="QH319" s="4"/>
      <c r="QI319" s="4"/>
      <c r="QJ319" s="4"/>
      <c r="QK319" s="4"/>
      <c r="QL319" s="4"/>
      <c r="QM319" s="4"/>
      <c r="QN319" s="4"/>
      <c r="QO319" s="4"/>
      <c r="QP319" s="4"/>
      <c r="QQ319" s="4"/>
      <c r="QR319" s="4"/>
      <c r="QS319" s="4"/>
      <c r="QT319" s="4"/>
      <c r="QU319" s="4"/>
      <c r="QV319" s="4"/>
      <c r="QW319" s="4"/>
      <c r="QX319" s="4"/>
      <c r="QY319" s="4"/>
      <c r="QZ319" s="4"/>
      <c r="RA319" s="4"/>
      <c r="RB319" s="4"/>
      <c r="RC319" s="4"/>
      <c r="RD319" s="4"/>
      <c r="RE319" s="4"/>
      <c r="RF319" s="4"/>
      <c r="RG319" s="4"/>
      <c r="RH319" s="4"/>
      <c r="RI319" s="4"/>
      <c r="RJ319" s="4"/>
      <c r="RK319" s="4"/>
      <c r="RL319" s="4"/>
      <c r="RM319" s="4"/>
      <c r="RN319" s="4"/>
      <c r="RO319" s="4"/>
      <c r="RP319" s="4"/>
      <c r="RQ319" s="4"/>
      <c r="RR319" s="4"/>
      <c r="RS319" s="4"/>
      <c r="RT319" s="4"/>
      <c r="RU319" s="4"/>
      <c r="RV319" s="4"/>
      <c r="RW319" s="4"/>
      <c r="RX319" s="4"/>
      <c r="RY319" s="4"/>
      <c r="RZ319" s="4"/>
      <c r="SA319" s="4"/>
      <c r="SB319" s="4"/>
      <c r="SC319" s="4"/>
      <c r="SD319" s="4"/>
      <c r="SE319" s="4"/>
      <c r="SF319" s="4"/>
      <c r="SG319" s="4"/>
      <c r="SH319" s="4"/>
      <c r="SI319" s="4"/>
      <c r="SJ319" s="4"/>
      <c r="SK319" s="4"/>
      <c r="SL319" s="4"/>
      <c r="SM319" s="4"/>
      <c r="SN319" s="4"/>
      <c r="SO319" s="4"/>
      <c r="SP319" s="4"/>
      <c r="SQ319" s="4"/>
      <c r="SR319" s="4"/>
      <c r="SS319" s="4"/>
      <c r="ST319" s="4"/>
      <c r="SU319" s="4"/>
      <c r="SV319" s="4"/>
      <c r="SW319" s="4"/>
      <c r="SX319" s="4"/>
      <c r="SY319" s="4"/>
      <c r="SZ319" s="4"/>
      <c r="TA319" s="4"/>
      <c r="TB319" s="4"/>
      <c r="TC319" s="4"/>
      <c r="TD319" s="4"/>
      <c r="TE319" s="4"/>
      <c r="TF319" s="4"/>
      <c r="TG319" s="4"/>
      <c r="TH319" s="4"/>
      <c r="TI319" s="4"/>
      <c r="TJ319" s="4"/>
      <c r="TK319" s="4"/>
      <c r="TL319" s="4"/>
      <c r="TM319" s="4"/>
      <c r="TN319" s="4"/>
      <c r="TO319" s="4"/>
      <c r="TP319" s="4"/>
      <c r="TQ319" s="4"/>
      <c r="TR319" s="4"/>
      <c r="TS319" s="4"/>
      <c r="TT319" s="4"/>
      <c r="TU319" s="4"/>
      <c r="TV319" s="4"/>
      <c r="TW319" s="4"/>
      <c r="TX319" s="4"/>
      <c r="TY319" s="4"/>
      <c r="TZ319" s="4"/>
      <c r="UA319" s="4"/>
      <c r="UB319" s="4"/>
      <c r="UC319" s="4"/>
      <c r="UD319" s="4"/>
      <c r="UE319" s="4"/>
      <c r="UF319" s="4"/>
      <c r="UG319" s="4"/>
      <c r="UH319" s="4"/>
      <c r="UI319" s="4"/>
      <c r="UJ319" s="4"/>
      <c r="UK319" s="4"/>
      <c r="UL319" s="4"/>
      <c r="UM319" s="4"/>
      <c r="UN319" s="4"/>
      <c r="UO319" s="4"/>
      <c r="UP319" s="4"/>
      <c r="UQ319" s="4"/>
      <c r="UR319" s="4"/>
      <c r="US319" s="4"/>
      <c r="UT319" s="4"/>
      <c r="UU319" s="4"/>
      <c r="UV319" s="4"/>
      <c r="UW319" s="4"/>
      <c r="UX319" s="4"/>
      <c r="UY319" s="4"/>
      <c r="UZ319" s="4"/>
      <c r="VA319" s="4"/>
      <c r="VB319" s="4"/>
      <c r="VC319" s="4"/>
      <c r="VD319" s="4"/>
      <c r="VE319" s="4"/>
      <c r="VF319" s="4"/>
      <c r="VG319" s="4"/>
      <c r="VH319" s="4"/>
      <c r="VI319" s="4"/>
      <c r="VJ319" s="4"/>
      <c r="VK319" s="4"/>
      <c r="VL319" s="4"/>
      <c r="VM319" s="4"/>
      <c r="VN319" s="4"/>
    </row>
    <row r="320" spans="14:586"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  <c r="HY320" s="4"/>
      <c r="HZ320" s="4"/>
      <c r="IA320" s="4"/>
      <c r="IB320" s="4"/>
      <c r="IC320" s="4"/>
      <c r="ID320" s="4"/>
      <c r="IE320" s="4"/>
      <c r="IF320" s="4"/>
      <c r="IG320" s="4"/>
      <c r="IH320" s="4"/>
      <c r="II320" s="4"/>
      <c r="IJ320" s="4"/>
      <c r="IK320" s="4"/>
      <c r="IL320" s="4"/>
      <c r="IM320" s="4"/>
      <c r="IN320" s="4"/>
      <c r="IO320" s="4"/>
      <c r="IP320" s="4"/>
      <c r="IQ320" s="4"/>
      <c r="IR320" s="4"/>
      <c r="IS320" s="4"/>
      <c r="IT320" s="4"/>
      <c r="IU320" s="4"/>
      <c r="IV320" s="4"/>
      <c r="IW320" s="4"/>
      <c r="IX320" s="4"/>
      <c r="IY320" s="4"/>
      <c r="IZ320" s="4"/>
      <c r="JA320" s="4"/>
      <c r="JB320" s="4"/>
      <c r="JC320" s="4"/>
      <c r="JD320" s="4"/>
      <c r="JE320" s="4"/>
      <c r="JF320" s="4"/>
      <c r="JG320" s="4"/>
      <c r="JH320" s="4"/>
      <c r="JI320" s="4"/>
      <c r="JJ320" s="4"/>
      <c r="JK320" s="4"/>
      <c r="JL320" s="4"/>
      <c r="JM320" s="4"/>
      <c r="JN320" s="4"/>
      <c r="JO320" s="4"/>
      <c r="JP320" s="4"/>
      <c r="JQ320" s="4"/>
      <c r="JR320" s="4"/>
      <c r="JS320" s="4"/>
      <c r="JT320" s="4"/>
      <c r="JU320" s="4"/>
      <c r="JV320" s="4"/>
      <c r="JW320" s="4"/>
      <c r="JX320" s="4"/>
      <c r="JY320" s="4"/>
      <c r="JZ320" s="4"/>
      <c r="KA320" s="4"/>
      <c r="KB320" s="4"/>
      <c r="KC320" s="4"/>
      <c r="KD320" s="4"/>
      <c r="KE320" s="4"/>
      <c r="KF320" s="4"/>
      <c r="KG320" s="4"/>
      <c r="KH320" s="4"/>
      <c r="KI320" s="4"/>
      <c r="KJ320" s="4"/>
      <c r="KK320" s="4"/>
      <c r="KL320" s="4"/>
      <c r="KM320" s="4"/>
      <c r="KN320" s="4"/>
      <c r="KO320" s="4"/>
      <c r="KP320" s="4"/>
      <c r="KQ320" s="4"/>
      <c r="KR320" s="4"/>
      <c r="KS320" s="4"/>
      <c r="KT320" s="4"/>
      <c r="KU320" s="4"/>
      <c r="KV320" s="4"/>
      <c r="KW320" s="4"/>
      <c r="KX320" s="4"/>
      <c r="KY320" s="4"/>
      <c r="KZ320" s="4"/>
      <c r="LA320" s="4"/>
      <c r="LB320" s="4"/>
      <c r="LC320" s="4"/>
      <c r="LD320" s="4"/>
      <c r="LE320" s="4"/>
      <c r="LF320" s="4"/>
      <c r="LG320" s="4"/>
      <c r="LH320" s="4"/>
      <c r="LI320" s="4"/>
      <c r="LJ320" s="4"/>
      <c r="LK320" s="4"/>
      <c r="LL320" s="4"/>
      <c r="LM320" s="4"/>
      <c r="LN320" s="4"/>
      <c r="LO320" s="4"/>
      <c r="LP320" s="4"/>
      <c r="LQ320" s="4"/>
      <c r="LR320" s="4"/>
      <c r="LS320" s="4"/>
      <c r="LT320" s="4"/>
      <c r="LU320" s="4"/>
      <c r="LV320" s="4"/>
      <c r="LW320" s="4"/>
      <c r="LX320" s="4"/>
      <c r="LY320" s="4"/>
      <c r="LZ320" s="4"/>
      <c r="MA320" s="4"/>
      <c r="MB320" s="4"/>
      <c r="MC320" s="4"/>
      <c r="MD320" s="4"/>
      <c r="ME320" s="4"/>
      <c r="MF320" s="4"/>
      <c r="MG320" s="4"/>
      <c r="MH320" s="4"/>
      <c r="MI320" s="4"/>
      <c r="MJ320" s="4"/>
      <c r="MK320" s="4"/>
      <c r="ML320" s="4"/>
      <c r="MM320" s="4"/>
      <c r="MN320" s="4"/>
      <c r="MO320" s="4"/>
      <c r="MP320" s="4"/>
      <c r="MQ320" s="4"/>
      <c r="MR320" s="4"/>
      <c r="MS320" s="4"/>
      <c r="MT320" s="4"/>
      <c r="MU320" s="4"/>
      <c r="MV320" s="4"/>
      <c r="MW320" s="4"/>
      <c r="MX320" s="4"/>
      <c r="MY320" s="4"/>
      <c r="MZ320" s="4"/>
      <c r="NA320" s="4"/>
      <c r="NB320" s="4"/>
      <c r="NC320" s="4"/>
      <c r="ND320" s="4"/>
      <c r="NE320" s="4"/>
      <c r="NF320" s="4"/>
      <c r="NG320" s="4"/>
      <c r="NH320" s="4"/>
      <c r="NI320" s="4"/>
      <c r="NJ320" s="4"/>
      <c r="NK320" s="4"/>
      <c r="NL320" s="4"/>
      <c r="NM320" s="4"/>
      <c r="NN320" s="4"/>
      <c r="NO320" s="4"/>
      <c r="NP320" s="4"/>
      <c r="NQ320" s="4"/>
      <c r="NR320" s="4"/>
      <c r="NS320" s="4"/>
      <c r="NT320" s="4"/>
      <c r="NU320" s="4"/>
      <c r="NV320" s="4"/>
      <c r="NW320" s="4"/>
      <c r="NX320" s="4"/>
      <c r="NY320" s="4"/>
      <c r="NZ320" s="4"/>
      <c r="OA320" s="4"/>
      <c r="OB320" s="4"/>
      <c r="OC320" s="4"/>
      <c r="OD320" s="4"/>
      <c r="OE320" s="4"/>
      <c r="OF320" s="4"/>
      <c r="OG320" s="4"/>
      <c r="OH320" s="4"/>
      <c r="OI320" s="4"/>
      <c r="OJ320" s="4"/>
      <c r="OK320" s="4"/>
      <c r="OL320" s="4"/>
      <c r="OM320" s="4"/>
      <c r="ON320" s="4"/>
      <c r="OO320" s="4"/>
      <c r="OP320" s="4"/>
      <c r="OQ320" s="4"/>
      <c r="OR320" s="4"/>
      <c r="OS320" s="4"/>
      <c r="OT320" s="4"/>
      <c r="OU320" s="4"/>
      <c r="OV320" s="4"/>
      <c r="OW320" s="4"/>
      <c r="OX320" s="4"/>
      <c r="OY320" s="4"/>
      <c r="OZ320" s="4"/>
      <c r="PA320" s="4"/>
      <c r="PB320" s="4"/>
      <c r="PC320" s="4"/>
      <c r="PD320" s="4"/>
      <c r="PE320" s="4"/>
      <c r="PF320" s="4"/>
      <c r="PG320" s="4"/>
      <c r="PH320" s="4"/>
      <c r="PI320" s="4"/>
      <c r="PJ320" s="4"/>
      <c r="PK320" s="4"/>
      <c r="PL320" s="4"/>
      <c r="PM320" s="4"/>
      <c r="PN320" s="4"/>
      <c r="PO320" s="4"/>
      <c r="PP320" s="4"/>
      <c r="PQ320" s="4"/>
      <c r="PR320" s="4"/>
      <c r="PS320" s="4"/>
      <c r="PT320" s="4"/>
      <c r="PU320" s="4"/>
      <c r="PV320" s="4"/>
      <c r="PW320" s="4"/>
      <c r="PX320" s="4"/>
      <c r="PY320" s="4"/>
      <c r="PZ320" s="4"/>
      <c r="QA320" s="4"/>
      <c r="QB320" s="4"/>
      <c r="QC320" s="4"/>
      <c r="QD320" s="4"/>
      <c r="QE320" s="4"/>
      <c r="QF320" s="4"/>
      <c r="QG320" s="4"/>
      <c r="QH320" s="4"/>
      <c r="QI320" s="4"/>
      <c r="QJ320" s="4"/>
      <c r="QK320" s="4"/>
      <c r="QL320" s="4"/>
      <c r="QM320" s="4"/>
      <c r="QN320" s="4"/>
      <c r="QO320" s="4"/>
      <c r="QP320" s="4"/>
      <c r="QQ320" s="4"/>
      <c r="QR320" s="4"/>
      <c r="QS320" s="4"/>
      <c r="QT320" s="4"/>
      <c r="QU320" s="4"/>
      <c r="QV320" s="4"/>
      <c r="QW320" s="4"/>
      <c r="QX320" s="4"/>
      <c r="QY320" s="4"/>
      <c r="QZ320" s="4"/>
      <c r="RA320" s="4"/>
      <c r="RB320" s="4"/>
      <c r="RC320" s="4"/>
      <c r="RD320" s="4"/>
      <c r="RE320" s="4"/>
      <c r="RF320" s="4"/>
      <c r="RG320" s="4"/>
      <c r="RH320" s="4"/>
      <c r="RI320" s="4"/>
      <c r="RJ320" s="4"/>
      <c r="RK320" s="4"/>
      <c r="RL320" s="4"/>
      <c r="RM320" s="4"/>
      <c r="RN320" s="4"/>
      <c r="RO320" s="4"/>
      <c r="RP320" s="4"/>
      <c r="RQ320" s="4"/>
      <c r="RR320" s="4"/>
      <c r="RS320" s="4"/>
      <c r="RT320" s="4"/>
      <c r="RU320" s="4"/>
      <c r="RV320" s="4"/>
      <c r="RW320" s="4"/>
      <c r="RX320" s="4"/>
      <c r="RY320" s="4"/>
      <c r="RZ320" s="4"/>
      <c r="SA320" s="4"/>
      <c r="SB320" s="4"/>
      <c r="SC320" s="4"/>
      <c r="SD320" s="4"/>
      <c r="SE320" s="4"/>
      <c r="SF320" s="4"/>
      <c r="SG320" s="4"/>
      <c r="SH320" s="4"/>
      <c r="SI320" s="4"/>
      <c r="SJ320" s="4"/>
      <c r="SK320" s="4"/>
      <c r="SL320" s="4"/>
      <c r="SM320" s="4"/>
      <c r="SN320" s="4"/>
      <c r="SO320" s="4"/>
      <c r="SP320" s="4"/>
      <c r="SQ320" s="4"/>
      <c r="SR320" s="4"/>
      <c r="SS320" s="4"/>
      <c r="ST320" s="4"/>
      <c r="SU320" s="4"/>
      <c r="SV320" s="4"/>
      <c r="SW320" s="4"/>
      <c r="SX320" s="4"/>
      <c r="SY320" s="4"/>
      <c r="SZ320" s="4"/>
      <c r="TA320" s="4"/>
      <c r="TB320" s="4"/>
      <c r="TC320" s="4"/>
      <c r="TD320" s="4"/>
      <c r="TE320" s="4"/>
      <c r="TF320" s="4"/>
      <c r="TG320" s="4"/>
      <c r="TH320" s="4"/>
      <c r="TI320" s="4"/>
      <c r="TJ320" s="4"/>
      <c r="TK320" s="4"/>
      <c r="TL320" s="4"/>
      <c r="TM320" s="4"/>
      <c r="TN320" s="4"/>
      <c r="TO320" s="4"/>
      <c r="TP320" s="4"/>
      <c r="TQ320" s="4"/>
      <c r="TR320" s="4"/>
      <c r="TS320" s="4"/>
      <c r="TT320" s="4"/>
      <c r="TU320" s="4"/>
      <c r="TV320" s="4"/>
      <c r="TW320" s="4"/>
      <c r="TX320" s="4"/>
      <c r="TY320" s="4"/>
      <c r="TZ320" s="4"/>
      <c r="UA320" s="4"/>
      <c r="UB320" s="4"/>
      <c r="UC320" s="4"/>
      <c r="UD320" s="4"/>
      <c r="UE320" s="4"/>
      <c r="UF320" s="4"/>
      <c r="UG320" s="4"/>
      <c r="UH320" s="4"/>
      <c r="UI320" s="4"/>
      <c r="UJ320" s="4"/>
      <c r="UK320" s="4"/>
      <c r="UL320" s="4"/>
      <c r="UM320" s="4"/>
      <c r="UN320" s="4"/>
      <c r="UO320" s="4"/>
      <c r="UP320" s="4"/>
      <c r="UQ320" s="4"/>
      <c r="UR320" s="4"/>
      <c r="US320" s="4"/>
      <c r="UT320" s="4"/>
      <c r="UU320" s="4"/>
      <c r="UV320" s="4"/>
      <c r="UW320" s="4"/>
      <c r="UX320" s="4"/>
      <c r="UY320" s="4"/>
      <c r="UZ320" s="4"/>
      <c r="VA320" s="4"/>
      <c r="VB320" s="4"/>
      <c r="VC320" s="4"/>
      <c r="VD320" s="4"/>
      <c r="VE320" s="4"/>
      <c r="VF320" s="4"/>
      <c r="VG320" s="4"/>
      <c r="VH320" s="4"/>
      <c r="VI320" s="4"/>
      <c r="VJ320" s="4"/>
      <c r="VK320" s="4"/>
      <c r="VL320" s="4"/>
      <c r="VM320" s="4"/>
      <c r="VN320" s="4"/>
    </row>
    <row r="321" spans="14:586"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  <c r="HZ321" s="4"/>
      <c r="IA321" s="4"/>
      <c r="IB321" s="4"/>
      <c r="IC321" s="4"/>
      <c r="ID321" s="4"/>
      <c r="IE321" s="4"/>
      <c r="IF321" s="4"/>
      <c r="IG321" s="4"/>
      <c r="IH321" s="4"/>
      <c r="II321" s="4"/>
      <c r="IJ321" s="4"/>
      <c r="IK321" s="4"/>
      <c r="IL321" s="4"/>
      <c r="IM321" s="4"/>
      <c r="IN321" s="4"/>
      <c r="IO321" s="4"/>
      <c r="IP321" s="4"/>
      <c r="IQ321" s="4"/>
      <c r="IR321" s="4"/>
      <c r="IS321" s="4"/>
      <c r="IT321" s="4"/>
      <c r="IU321" s="4"/>
      <c r="IV321" s="4"/>
      <c r="IW321" s="4"/>
      <c r="IX321" s="4"/>
      <c r="IY321" s="4"/>
      <c r="IZ321" s="4"/>
      <c r="JA321" s="4"/>
      <c r="JB321" s="4"/>
      <c r="JC321" s="4"/>
      <c r="JD321" s="4"/>
      <c r="JE321" s="4"/>
      <c r="JF321" s="4"/>
      <c r="JG321" s="4"/>
      <c r="JH321" s="4"/>
      <c r="JI321" s="4"/>
      <c r="JJ321" s="4"/>
      <c r="JK321" s="4"/>
      <c r="JL321" s="4"/>
      <c r="JM321" s="4"/>
      <c r="JN321" s="4"/>
      <c r="JO321" s="4"/>
      <c r="JP321" s="4"/>
      <c r="JQ321" s="4"/>
      <c r="JR321" s="4"/>
      <c r="JS321" s="4"/>
      <c r="JT321" s="4"/>
      <c r="JU321" s="4"/>
      <c r="JV321" s="4"/>
      <c r="JW321" s="4"/>
      <c r="JX321" s="4"/>
      <c r="JY321" s="4"/>
      <c r="JZ321" s="4"/>
      <c r="KA321" s="4"/>
      <c r="KB321" s="4"/>
      <c r="KC321" s="4"/>
      <c r="KD321" s="4"/>
      <c r="KE321" s="4"/>
      <c r="KF321" s="4"/>
      <c r="KG321" s="4"/>
      <c r="KH321" s="4"/>
      <c r="KI321" s="4"/>
      <c r="KJ321" s="4"/>
      <c r="KK321" s="4"/>
      <c r="KL321" s="4"/>
      <c r="KM321" s="4"/>
      <c r="KN321" s="4"/>
      <c r="KO321" s="4"/>
      <c r="KP321" s="4"/>
      <c r="KQ321" s="4"/>
      <c r="KR321" s="4"/>
      <c r="KS321" s="4"/>
      <c r="KT321" s="4"/>
      <c r="KU321" s="4"/>
      <c r="KV321" s="4"/>
      <c r="KW321" s="4"/>
      <c r="KX321" s="4"/>
      <c r="KY321" s="4"/>
      <c r="KZ321" s="4"/>
      <c r="LA321" s="4"/>
      <c r="LB321" s="4"/>
      <c r="LC321" s="4"/>
      <c r="LD321" s="4"/>
      <c r="LE321" s="4"/>
      <c r="LF321" s="4"/>
      <c r="LG321" s="4"/>
      <c r="LH321" s="4"/>
      <c r="LI321" s="4"/>
      <c r="LJ321" s="4"/>
      <c r="LK321" s="4"/>
      <c r="LL321" s="4"/>
      <c r="LM321" s="4"/>
      <c r="LN321" s="4"/>
      <c r="LO321" s="4"/>
      <c r="LP321" s="4"/>
      <c r="LQ321" s="4"/>
      <c r="LR321" s="4"/>
      <c r="LS321" s="4"/>
      <c r="LT321" s="4"/>
      <c r="LU321" s="4"/>
      <c r="LV321" s="4"/>
      <c r="LW321" s="4"/>
      <c r="LX321" s="4"/>
      <c r="LY321" s="4"/>
      <c r="LZ321" s="4"/>
      <c r="MA321" s="4"/>
      <c r="MB321" s="4"/>
      <c r="MC321" s="4"/>
      <c r="MD321" s="4"/>
      <c r="ME321" s="4"/>
      <c r="MF321" s="4"/>
      <c r="MG321" s="4"/>
      <c r="MH321" s="4"/>
      <c r="MI321" s="4"/>
      <c r="MJ321" s="4"/>
      <c r="MK321" s="4"/>
      <c r="ML321" s="4"/>
      <c r="MM321" s="4"/>
      <c r="MN321" s="4"/>
      <c r="MO321" s="4"/>
      <c r="MP321" s="4"/>
      <c r="MQ321" s="4"/>
      <c r="MR321" s="4"/>
      <c r="MS321" s="4"/>
      <c r="MT321" s="4"/>
      <c r="MU321" s="4"/>
      <c r="MV321" s="4"/>
      <c r="MW321" s="4"/>
      <c r="MX321" s="4"/>
      <c r="MY321" s="4"/>
      <c r="MZ321" s="4"/>
      <c r="NA321" s="4"/>
      <c r="NB321" s="4"/>
      <c r="NC321" s="4"/>
      <c r="ND321" s="4"/>
      <c r="NE321" s="4"/>
      <c r="NF321" s="4"/>
      <c r="NG321" s="4"/>
      <c r="NH321" s="4"/>
      <c r="NI321" s="4"/>
      <c r="NJ321" s="4"/>
      <c r="NK321" s="4"/>
      <c r="NL321" s="4"/>
      <c r="NM321" s="4"/>
      <c r="NN321" s="4"/>
      <c r="NO321" s="4"/>
      <c r="NP321" s="4"/>
      <c r="NQ321" s="4"/>
      <c r="NR321" s="4"/>
      <c r="NS321" s="4"/>
      <c r="NT321" s="4"/>
      <c r="NU321" s="4"/>
      <c r="NV321" s="4"/>
      <c r="NW321" s="4"/>
      <c r="NX321" s="4"/>
      <c r="NY321" s="4"/>
      <c r="NZ321" s="4"/>
      <c r="OA321" s="4"/>
      <c r="OB321" s="4"/>
      <c r="OC321" s="4"/>
      <c r="OD321" s="4"/>
      <c r="OE321" s="4"/>
      <c r="OF321" s="4"/>
      <c r="OG321" s="4"/>
      <c r="OH321" s="4"/>
      <c r="OI321" s="4"/>
      <c r="OJ321" s="4"/>
      <c r="OK321" s="4"/>
      <c r="OL321" s="4"/>
      <c r="OM321" s="4"/>
      <c r="ON321" s="4"/>
      <c r="OO321" s="4"/>
      <c r="OP321" s="4"/>
      <c r="OQ321" s="4"/>
      <c r="OR321" s="4"/>
      <c r="OS321" s="4"/>
      <c r="OT321" s="4"/>
      <c r="OU321" s="4"/>
      <c r="OV321" s="4"/>
      <c r="OW321" s="4"/>
      <c r="OX321" s="4"/>
      <c r="OY321" s="4"/>
      <c r="OZ321" s="4"/>
      <c r="PA321" s="4"/>
      <c r="PB321" s="4"/>
      <c r="PC321" s="4"/>
      <c r="PD321" s="4"/>
      <c r="PE321" s="4"/>
      <c r="PF321" s="4"/>
      <c r="PG321" s="4"/>
      <c r="PH321" s="4"/>
      <c r="PI321" s="4"/>
      <c r="PJ321" s="4"/>
      <c r="PK321" s="4"/>
      <c r="PL321" s="4"/>
      <c r="PM321" s="4"/>
      <c r="PN321" s="4"/>
      <c r="PO321" s="4"/>
      <c r="PP321" s="4"/>
      <c r="PQ321" s="4"/>
      <c r="PR321" s="4"/>
      <c r="PS321" s="4"/>
      <c r="PT321" s="4"/>
      <c r="PU321" s="4"/>
      <c r="PV321" s="4"/>
      <c r="PW321" s="4"/>
      <c r="PX321" s="4"/>
      <c r="PY321" s="4"/>
      <c r="PZ321" s="4"/>
      <c r="QA321" s="4"/>
      <c r="QB321" s="4"/>
      <c r="QC321" s="4"/>
      <c r="QD321" s="4"/>
      <c r="QE321" s="4"/>
      <c r="QF321" s="4"/>
      <c r="QG321" s="4"/>
      <c r="QH321" s="4"/>
      <c r="QI321" s="4"/>
      <c r="QJ321" s="4"/>
      <c r="QK321" s="4"/>
      <c r="QL321" s="4"/>
      <c r="QM321" s="4"/>
      <c r="QN321" s="4"/>
      <c r="QO321" s="4"/>
      <c r="QP321" s="4"/>
      <c r="QQ321" s="4"/>
      <c r="QR321" s="4"/>
      <c r="QS321" s="4"/>
      <c r="QT321" s="4"/>
      <c r="QU321" s="4"/>
      <c r="QV321" s="4"/>
      <c r="QW321" s="4"/>
      <c r="QX321" s="4"/>
      <c r="QY321" s="4"/>
      <c r="QZ321" s="4"/>
      <c r="RA321" s="4"/>
      <c r="RB321" s="4"/>
      <c r="RC321" s="4"/>
      <c r="RD321" s="4"/>
      <c r="RE321" s="4"/>
      <c r="RF321" s="4"/>
      <c r="RG321" s="4"/>
      <c r="RH321" s="4"/>
      <c r="RI321" s="4"/>
      <c r="RJ321" s="4"/>
      <c r="RK321" s="4"/>
      <c r="RL321" s="4"/>
      <c r="RM321" s="4"/>
      <c r="RN321" s="4"/>
      <c r="RO321" s="4"/>
      <c r="RP321" s="4"/>
      <c r="RQ321" s="4"/>
      <c r="RR321" s="4"/>
      <c r="RS321" s="4"/>
      <c r="RT321" s="4"/>
      <c r="RU321" s="4"/>
      <c r="RV321" s="4"/>
      <c r="RW321" s="4"/>
      <c r="RX321" s="4"/>
      <c r="RY321" s="4"/>
      <c r="RZ321" s="4"/>
      <c r="SA321" s="4"/>
      <c r="SB321" s="4"/>
      <c r="SC321" s="4"/>
      <c r="SD321" s="4"/>
      <c r="SE321" s="4"/>
      <c r="SF321" s="4"/>
      <c r="SG321" s="4"/>
      <c r="SH321" s="4"/>
      <c r="SI321" s="4"/>
      <c r="SJ321" s="4"/>
      <c r="SK321" s="4"/>
      <c r="SL321" s="4"/>
      <c r="SM321" s="4"/>
      <c r="SN321" s="4"/>
      <c r="SO321" s="4"/>
      <c r="SP321" s="4"/>
      <c r="SQ321" s="4"/>
      <c r="SR321" s="4"/>
      <c r="SS321" s="4"/>
      <c r="ST321" s="4"/>
      <c r="SU321" s="4"/>
      <c r="SV321" s="4"/>
      <c r="SW321" s="4"/>
      <c r="SX321" s="4"/>
      <c r="SY321" s="4"/>
      <c r="SZ321" s="4"/>
      <c r="TA321" s="4"/>
      <c r="TB321" s="4"/>
      <c r="TC321" s="4"/>
      <c r="TD321" s="4"/>
      <c r="TE321" s="4"/>
      <c r="TF321" s="4"/>
      <c r="TG321" s="4"/>
      <c r="TH321" s="4"/>
      <c r="TI321" s="4"/>
      <c r="TJ321" s="4"/>
      <c r="TK321" s="4"/>
      <c r="TL321" s="4"/>
      <c r="TM321" s="4"/>
      <c r="TN321" s="4"/>
      <c r="TO321" s="4"/>
      <c r="TP321" s="4"/>
      <c r="TQ321" s="4"/>
      <c r="TR321" s="4"/>
      <c r="TS321" s="4"/>
      <c r="TT321" s="4"/>
      <c r="TU321" s="4"/>
      <c r="TV321" s="4"/>
      <c r="TW321" s="4"/>
      <c r="TX321" s="4"/>
      <c r="TY321" s="4"/>
      <c r="TZ321" s="4"/>
      <c r="UA321" s="4"/>
      <c r="UB321" s="4"/>
      <c r="UC321" s="4"/>
      <c r="UD321" s="4"/>
      <c r="UE321" s="4"/>
      <c r="UF321" s="4"/>
      <c r="UG321" s="4"/>
      <c r="UH321" s="4"/>
      <c r="UI321" s="4"/>
      <c r="UJ321" s="4"/>
      <c r="UK321" s="4"/>
      <c r="UL321" s="4"/>
      <c r="UM321" s="4"/>
      <c r="UN321" s="4"/>
      <c r="UO321" s="4"/>
      <c r="UP321" s="4"/>
      <c r="UQ321" s="4"/>
      <c r="UR321" s="4"/>
      <c r="US321" s="4"/>
      <c r="UT321" s="4"/>
      <c r="UU321" s="4"/>
      <c r="UV321" s="4"/>
      <c r="UW321" s="4"/>
      <c r="UX321" s="4"/>
      <c r="UY321" s="4"/>
      <c r="UZ321" s="4"/>
      <c r="VA321" s="4"/>
      <c r="VB321" s="4"/>
      <c r="VC321" s="4"/>
      <c r="VD321" s="4"/>
      <c r="VE321" s="4"/>
      <c r="VF321" s="4"/>
      <c r="VG321" s="4"/>
      <c r="VH321" s="4"/>
      <c r="VI321" s="4"/>
      <c r="VJ321" s="4"/>
      <c r="VK321" s="4"/>
      <c r="VL321" s="4"/>
      <c r="VM321" s="4"/>
      <c r="VN321" s="4"/>
    </row>
    <row r="322" spans="14:586"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  <c r="HY322" s="4"/>
      <c r="HZ322" s="4"/>
      <c r="IA322" s="4"/>
      <c r="IB322" s="4"/>
      <c r="IC322" s="4"/>
      <c r="ID322" s="4"/>
      <c r="IE322" s="4"/>
      <c r="IF322" s="4"/>
      <c r="IG322" s="4"/>
      <c r="IH322" s="4"/>
      <c r="II322" s="4"/>
      <c r="IJ322" s="4"/>
      <c r="IK322" s="4"/>
      <c r="IL322" s="4"/>
      <c r="IM322" s="4"/>
      <c r="IN322" s="4"/>
      <c r="IO322" s="4"/>
      <c r="IP322" s="4"/>
      <c r="IQ322" s="4"/>
      <c r="IR322" s="4"/>
      <c r="IS322" s="4"/>
      <c r="IT322" s="4"/>
      <c r="IU322" s="4"/>
      <c r="IV322" s="4"/>
      <c r="IW322" s="4"/>
      <c r="IX322" s="4"/>
      <c r="IY322" s="4"/>
      <c r="IZ322" s="4"/>
      <c r="JA322" s="4"/>
      <c r="JB322" s="4"/>
      <c r="JC322" s="4"/>
      <c r="JD322" s="4"/>
      <c r="JE322" s="4"/>
      <c r="JF322" s="4"/>
      <c r="JG322" s="4"/>
      <c r="JH322" s="4"/>
      <c r="JI322" s="4"/>
      <c r="JJ322" s="4"/>
      <c r="JK322" s="4"/>
      <c r="JL322" s="4"/>
      <c r="JM322" s="4"/>
      <c r="JN322" s="4"/>
      <c r="JO322" s="4"/>
      <c r="JP322" s="4"/>
      <c r="JQ322" s="4"/>
      <c r="JR322" s="4"/>
      <c r="JS322" s="4"/>
      <c r="JT322" s="4"/>
      <c r="JU322" s="4"/>
      <c r="JV322" s="4"/>
      <c r="JW322" s="4"/>
      <c r="JX322" s="4"/>
      <c r="JY322" s="4"/>
      <c r="JZ322" s="4"/>
      <c r="KA322" s="4"/>
      <c r="KB322" s="4"/>
      <c r="KC322" s="4"/>
      <c r="KD322" s="4"/>
      <c r="KE322" s="4"/>
      <c r="KF322" s="4"/>
      <c r="KG322" s="4"/>
      <c r="KH322" s="4"/>
      <c r="KI322" s="4"/>
      <c r="KJ322" s="4"/>
      <c r="KK322" s="4"/>
      <c r="KL322" s="4"/>
      <c r="KM322" s="4"/>
      <c r="KN322" s="4"/>
      <c r="KO322" s="4"/>
      <c r="KP322" s="4"/>
      <c r="KQ322" s="4"/>
      <c r="KR322" s="4"/>
      <c r="KS322" s="4"/>
      <c r="KT322" s="4"/>
      <c r="KU322" s="4"/>
      <c r="KV322" s="4"/>
      <c r="KW322" s="4"/>
      <c r="KX322" s="4"/>
      <c r="KY322" s="4"/>
      <c r="KZ322" s="4"/>
      <c r="LA322" s="4"/>
      <c r="LB322" s="4"/>
      <c r="LC322" s="4"/>
      <c r="LD322" s="4"/>
      <c r="LE322" s="4"/>
      <c r="LF322" s="4"/>
      <c r="LG322" s="4"/>
      <c r="LH322" s="4"/>
      <c r="LI322" s="4"/>
      <c r="LJ322" s="4"/>
      <c r="LK322" s="4"/>
      <c r="LL322" s="4"/>
      <c r="LM322" s="4"/>
      <c r="LN322" s="4"/>
      <c r="LO322" s="4"/>
      <c r="LP322" s="4"/>
      <c r="LQ322" s="4"/>
      <c r="LR322" s="4"/>
      <c r="LS322" s="4"/>
      <c r="LT322" s="4"/>
      <c r="LU322" s="4"/>
      <c r="LV322" s="4"/>
      <c r="LW322" s="4"/>
      <c r="LX322" s="4"/>
      <c r="LY322" s="4"/>
      <c r="LZ322" s="4"/>
      <c r="MA322" s="4"/>
      <c r="MB322" s="4"/>
      <c r="MC322" s="4"/>
      <c r="MD322" s="4"/>
      <c r="ME322" s="4"/>
      <c r="MF322" s="4"/>
      <c r="MG322" s="4"/>
      <c r="MH322" s="4"/>
      <c r="MI322" s="4"/>
      <c r="MJ322" s="4"/>
      <c r="MK322" s="4"/>
      <c r="ML322" s="4"/>
      <c r="MM322" s="4"/>
      <c r="MN322" s="4"/>
      <c r="MO322" s="4"/>
      <c r="MP322" s="4"/>
      <c r="MQ322" s="4"/>
      <c r="MR322" s="4"/>
      <c r="MS322" s="4"/>
      <c r="MT322" s="4"/>
      <c r="MU322" s="4"/>
      <c r="MV322" s="4"/>
      <c r="MW322" s="4"/>
      <c r="MX322" s="4"/>
      <c r="MY322" s="4"/>
      <c r="MZ322" s="4"/>
      <c r="NA322" s="4"/>
      <c r="NB322" s="4"/>
      <c r="NC322" s="4"/>
      <c r="ND322" s="4"/>
      <c r="NE322" s="4"/>
      <c r="NF322" s="4"/>
      <c r="NG322" s="4"/>
      <c r="NH322" s="4"/>
      <c r="NI322" s="4"/>
      <c r="NJ322" s="4"/>
      <c r="NK322" s="4"/>
      <c r="NL322" s="4"/>
      <c r="NM322" s="4"/>
      <c r="NN322" s="4"/>
      <c r="NO322" s="4"/>
      <c r="NP322" s="4"/>
      <c r="NQ322" s="4"/>
      <c r="NR322" s="4"/>
      <c r="NS322" s="4"/>
      <c r="NT322" s="4"/>
      <c r="NU322" s="4"/>
      <c r="NV322" s="4"/>
      <c r="NW322" s="4"/>
      <c r="NX322" s="4"/>
      <c r="NY322" s="4"/>
      <c r="NZ322" s="4"/>
      <c r="OA322" s="4"/>
      <c r="OB322" s="4"/>
      <c r="OC322" s="4"/>
      <c r="OD322" s="4"/>
      <c r="OE322" s="4"/>
      <c r="OF322" s="4"/>
      <c r="OG322" s="4"/>
      <c r="OH322" s="4"/>
      <c r="OI322" s="4"/>
      <c r="OJ322" s="4"/>
      <c r="OK322" s="4"/>
      <c r="OL322" s="4"/>
      <c r="OM322" s="4"/>
      <c r="ON322" s="4"/>
      <c r="OO322" s="4"/>
      <c r="OP322" s="4"/>
      <c r="OQ322" s="4"/>
      <c r="OR322" s="4"/>
      <c r="OS322" s="4"/>
      <c r="OT322" s="4"/>
      <c r="OU322" s="4"/>
      <c r="OV322" s="4"/>
      <c r="OW322" s="4"/>
      <c r="OX322" s="4"/>
      <c r="OY322" s="4"/>
      <c r="OZ322" s="4"/>
      <c r="PA322" s="4"/>
      <c r="PB322" s="4"/>
      <c r="PC322" s="4"/>
      <c r="PD322" s="4"/>
      <c r="PE322" s="4"/>
      <c r="PF322" s="4"/>
      <c r="PG322" s="4"/>
      <c r="PH322" s="4"/>
      <c r="PI322" s="4"/>
      <c r="PJ322" s="4"/>
      <c r="PK322" s="4"/>
      <c r="PL322" s="4"/>
      <c r="PM322" s="4"/>
      <c r="PN322" s="4"/>
      <c r="PO322" s="4"/>
      <c r="PP322" s="4"/>
      <c r="PQ322" s="4"/>
      <c r="PR322" s="4"/>
      <c r="PS322" s="4"/>
      <c r="PT322" s="4"/>
      <c r="PU322" s="4"/>
      <c r="PV322" s="4"/>
      <c r="PW322" s="4"/>
      <c r="PX322" s="4"/>
      <c r="PY322" s="4"/>
      <c r="PZ322" s="4"/>
      <c r="QA322" s="4"/>
      <c r="QB322" s="4"/>
      <c r="QC322" s="4"/>
      <c r="QD322" s="4"/>
      <c r="QE322" s="4"/>
      <c r="QF322" s="4"/>
      <c r="QG322" s="4"/>
      <c r="QH322" s="4"/>
      <c r="QI322" s="4"/>
      <c r="QJ322" s="4"/>
      <c r="QK322" s="4"/>
      <c r="QL322" s="4"/>
      <c r="QM322" s="4"/>
      <c r="QN322" s="4"/>
      <c r="QO322" s="4"/>
      <c r="QP322" s="4"/>
      <c r="QQ322" s="4"/>
      <c r="QR322" s="4"/>
      <c r="QS322" s="4"/>
      <c r="QT322" s="4"/>
      <c r="QU322" s="4"/>
      <c r="QV322" s="4"/>
      <c r="QW322" s="4"/>
      <c r="QX322" s="4"/>
      <c r="QY322" s="4"/>
      <c r="QZ322" s="4"/>
      <c r="RA322" s="4"/>
      <c r="RB322" s="4"/>
      <c r="RC322" s="4"/>
      <c r="RD322" s="4"/>
      <c r="RE322" s="4"/>
      <c r="RF322" s="4"/>
      <c r="RG322" s="4"/>
      <c r="RH322" s="4"/>
      <c r="RI322" s="4"/>
      <c r="RJ322" s="4"/>
      <c r="RK322" s="4"/>
      <c r="RL322" s="4"/>
      <c r="RM322" s="4"/>
      <c r="RN322" s="4"/>
      <c r="RO322" s="4"/>
      <c r="RP322" s="4"/>
      <c r="RQ322" s="4"/>
      <c r="RR322" s="4"/>
      <c r="RS322" s="4"/>
      <c r="RT322" s="4"/>
      <c r="RU322" s="4"/>
      <c r="RV322" s="4"/>
      <c r="RW322" s="4"/>
      <c r="RX322" s="4"/>
      <c r="RY322" s="4"/>
      <c r="RZ322" s="4"/>
      <c r="SA322" s="4"/>
      <c r="SB322" s="4"/>
      <c r="SC322" s="4"/>
      <c r="SD322" s="4"/>
      <c r="SE322" s="4"/>
      <c r="SF322" s="4"/>
      <c r="SG322" s="4"/>
      <c r="SH322" s="4"/>
      <c r="SI322" s="4"/>
      <c r="SJ322" s="4"/>
      <c r="SK322" s="4"/>
      <c r="SL322" s="4"/>
      <c r="SM322" s="4"/>
      <c r="SN322" s="4"/>
      <c r="SO322" s="4"/>
      <c r="SP322" s="4"/>
      <c r="SQ322" s="4"/>
      <c r="SR322" s="4"/>
      <c r="SS322" s="4"/>
      <c r="ST322" s="4"/>
      <c r="SU322" s="4"/>
      <c r="SV322" s="4"/>
      <c r="SW322" s="4"/>
      <c r="SX322" s="4"/>
      <c r="SY322" s="4"/>
      <c r="SZ322" s="4"/>
      <c r="TA322" s="4"/>
      <c r="TB322" s="4"/>
      <c r="TC322" s="4"/>
      <c r="TD322" s="4"/>
      <c r="TE322" s="4"/>
      <c r="TF322" s="4"/>
      <c r="TG322" s="4"/>
      <c r="TH322" s="4"/>
      <c r="TI322" s="4"/>
      <c r="TJ322" s="4"/>
      <c r="TK322" s="4"/>
      <c r="TL322" s="4"/>
      <c r="TM322" s="4"/>
      <c r="TN322" s="4"/>
      <c r="TO322" s="4"/>
      <c r="TP322" s="4"/>
      <c r="TQ322" s="4"/>
      <c r="TR322" s="4"/>
      <c r="TS322" s="4"/>
      <c r="TT322" s="4"/>
      <c r="TU322" s="4"/>
      <c r="TV322" s="4"/>
      <c r="TW322" s="4"/>
      <c r="TX322" s="4"/>
      <c r="TY322" s="4"/>
      <c r="TZ322" s="4"/>
      <c r="UA322" s="4"/>
      <c r="UB322" s="4"/>
      <c r="UC322" s="4"/>
      <c r="UD322" s="4"/>
      <c r="UE322" s="4"/>
      <c r="UF322" s="4"/>
      <c r="UG322" s="4"/>
      <c r="UH322" s="4"/>
      <c r="UI322" s="4"/>
      <c r="UJ322" s="4"/>
      <c r="UK322" s="4"/>
      <c r="UL322" s="4"/>
      <c r="UM322" s="4"/>
      <c r="UN322" s="4"/>
      <c r="UO322" s="4"/>
      <c r="UP322" s="4"/>
      <c r="UQ322" s="4"/>
      <c r="UR322" s="4"/>
      <c r="US322" s="4"/>
      <c r="UT322" s="4"/>
      <c r="UU322" s="4"/>
      <c r="UV322" s="4"/>
      <c r="UW322" s="4"/>
      <c r="UX322" s="4"/>
      <c r="UY322" s="4"/>
      <c r="UZ322" s="4"/>
      <c r="VA322" s="4"/>
      <c r="VB322" s="4"/>
      <c r="VC322" s="4"/>
      <c r="VD322" s="4"/>
      <c r="VE322" s="4"/>
      <c r="VF322" s="4"/>
      <c r="VG322" s="4"/>
      <c r="VH322" s="4"/>
      <c r="VI322" s="4"/>
      <c r="VJ322" s="4"/>
      <c r="VK322" s="4"/>
      <c r="VL322" s="4"/>
      <c r="VM322" s="4"/>
      <c r="VN322" s="4"/>
    </row>
    <row r="323" spans="14:586"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4"/>
      <c r="FS323" s="4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 s="4"/>
      <c r="HI323" s="4"/>
      <c r="HJ323" s="4"/>
      <c r="HK323" s="4"/>
      <c r="HL323" s="4"/>
      <c r="HM323" s="4"/>
      <c r="HN323" s="4"/>
      <c r="HO323" s="4"/>
      <c r="HP323" s="4"/>
      <c r="HQ323" s="4"/>
      <c r="HR323" s="4"/>
      <c r="HS323" s="4"/>
      <c r="HT323" s="4"/>
      <c r="HU323" s="4"/>
      <c r="HV323" s="4"/>
      <c r="HW323" s="4"/>
      <c r="HX323" s="4"/>
      <c r="HY323" s="4"/>
      <c r="HZ323" s="4"/>
      <c r="IA323" s="4"/>
      <c r="IB323" s="4"/>
      <c r="IC323" s="4"/>
      <c r="ID323" s="4"/>
      <c r="IE323" s="4"/>
      <c r="IF323" s="4"/>
      <c r="IG323" s="4"/>
      <c r="IH323" s="4"/>
      <c r="II323" s="4"/>
      <c r="IJ323" s="4"/>
      <c r="IK323" s="4"/>
      <c r="IL323" s="4"/>
      <c r="IM323" s="4"/>
      <c r="IN323" s="4"/>
      <c r="IO323" s="4"/>
      <c r="IP323" s="4"/>
      <c r="IQ323" s="4"/>
      <c r="IR323" s="4"/>
      <c r="IS323" s="4"/>
      <c r="IT323" s="4"/>
      <c r="IU323" s="4"/>
      <c r="IV323" s="4"/>
      <c r="IW323" s="4"/>
      <c r="IX323" s="4"/>
      <c r="IY323" s="4"/>
      <c r="IZ323" s="4"/>
      <c r="JA323" s="4"/>
      <c r="JB323" s="4"/>
      <c r="JC323" s="4"/>
      <c r="JD323" s="4"/>
      <c r="JE323" s="4"/>
      <c r="JF323" s="4"/>
      <c r="JG323" s="4"/>
      <c r="JH323" s="4"/>
      <c r="JI323" s="4"/>
      <c r="JJ323" s="4"/>
      <c r="JK323" s="4"/>
      <c r="JL323" s="4"/>
      <c r="JM323" s="4"/>
      <c r="JN323" s="4"/>
      <c r="JO323" s="4"/>
      <c r="JP323" s="4"/>
      <c r="JQ323" s="4"/>
      <c r="JR323" s="4"/>
      <c r="JS323" s="4"/>
      <c r="JT323" s="4"/>
      <c r="JU323" s="4"/>
      <c r="JV323" s="4"/>
      <c r="JW323" s="4"/>
      <c r="JX323" s="4"/>
      <c r="JY323" s="4"/>
      <c r="JZ323" s="4"/>
      <c r="KA323" s="4"/>
      <c r="KB323" s="4"/>
      <c r="KC323" s="4"/>
      <c r="KD323" s="4"/>
      <c r="KE323" s="4"/>
      <c r="KF323" s="4"/>
      <c r="KG323" s="4"/>
      <c r="KH323" s="4"/>
      <c r="KI323" s="4"/>
      <c r="KJ323" s="4"/>
      <c r="KK323" s="4"/>
      <c r="KL323" s="4"/>
      <c r="KM323" s="4"/>
      <c r="KN323" s="4"/>
      <c r="KO323" s="4"/>
      <c r="KP323" s="4"/>
      <c r="KQ323" s="4"/>
      <c r="KR323" s="4"/>
      <c r="KS323" s="4"/>
      <c r="KT323" s="4"/>
      <c r="KU323" s="4"/>
      <c r="KV323" s="4"/>
      <c r="KW323" s="4"/>
      <c r="KX323" s="4"/>
      <c r="KY323" s="4"/>
      <c r="KZ323" s="4"/>
      <c r="LA323" s="4"/>
      <c r="LB323" s="4"/>
      <c r="LC323" s="4"/>
      <c r="LD323" s="4"/>
      <c r="LE323" s="4"/>
      <c r="LF323" s="4"/>
      <c r="LG323" s="4"/>
      <c r="LH323" s="4"/>
      <c r="LI323" s="4"/>
      <c r="LJ323" s="4"/>
      <c r="LK323" s="4"/>
      <c r="LL323" s="4"/>
      <c r="LM323" s="4"/>
      <c r="LN323" s="4"/>
      <c r="LO323" s="4"/>
      <c r="LP323" s="4"/>
      <c r="LQ323" s="4"/>
      <c r="LR323" s="4"/>
      <c r="LS323" s="4"/>
      <c r="LT323" s="4"/>
      <c r="LU323" s="4"/>
      <c r="LV323" s="4"/>
      <c r="LW323" s="4"/>
      <c r="LX323" s="4"/>
      <c r="LY323" s="4"/>
      <c r="LZ323" s="4"/>
      <c r="MA323" s="4"/>
      <c r="MB323" s="4"/>
      <c r="MC323" s="4"/>
      <c r="MD323" s="4"/>
      <c r="ME323" s="4"/>
      <c r="MF323" s="4"/>
      <c r="MG323" s="4"/>
      <c r="MH323" s="4"/>
      <c r="MI323" s="4"/>
      <c r="MJ323" s="4"/>
      <c r="MK323" s="4"/>
      <c r="ML323" s="4"/>
      <c r="MM323" s="4"/>
      <c r="MN323" s="4"/>
      <c r="MO323" s="4"/>
      <c r="MP323" s="4"/>
      <c r="MQ323" s="4"/>
      <c r="MR323" s="4"/>
      <c r="MS323" s="4"/>
      <c r="MT323" s="4"/>
      <c r="MU323" s="4"/>
      <c r="MV323" s="4"/>
      <c r="MW323" s="4"/>
      <c r="MX323" s="4"/>
      <c r="MY323" s="4"/>
      <c r="MZ323" s="4"/>
      <c r="NA323" s="4"/>
      <c r="NB323" s="4"/>
      <c r="NC323" s="4"/>
      <c r="ND323" s="4"/>
      <c r="NE323" s="4"/>
      <c r="NF323" s="4"/>
      <c r="NG323" s="4"/>
      <c r="NH323" s="4"/>
      <c r="NI323" s="4"/>
      <c r="NJ323" s="4"/>
      <c r="NK323" s="4"/>
      <c r="NL323" s="4"/>
      <c r="NM323" s="4"/>
      <c r="NN323" s="4"/>
      <c r="NO323" s="4"/>
      <c r="NP323" s="4"/>
      <c r="NQ323" s="4"/>
      <c r="NR323" s="4"/>
      <c r="NS323" s="4"/>
      <c r="NT323" s="4"/>
      <c r="NU323" s="4"/>
      <c r="NV323" s="4"/>
      <c r="NW323" s="4"/>
      <c r="NX323" s="4"/>
      <c r="NY323" s="4"/>
      <c r="NZ323" s="4"/>
      <c r="OA323" s="4"/>
      <c r="OB323" s="4"/>
      <c r="OC323" s="4"/>
      <c r="OD323" s="4"/>
      <c r="OE323" s="4"/>
      <c r="OF323" s="4"/>
      <c r="OG323" s="4"/>
      <c r="OH323" s="4"/>
      <c r="OI323" s="4"/>
      <c r="OJ323" s="4"/>
      <c r="OK323" s="4"/>
      <c r="OL323" s="4"/>
      <c r="OM323" s="4"/>
      <c r="ON323" s="4"/>
      <c r="OO323" s="4"/>
      <c r="OP323" s="4"/>
      <c r="OQ323" s="4"/>
      <c r="OR323" s="4"/>
      <c r="OS323" s="4"/>
      <c r="OT323" s="4"/>
      <c r="OU323" s="4"/>
      <c r="OV323" s="4"/>
      <c r="OW323" s="4"/>
      <c r="OX323" s="4"/>
      <c r="OY323" s="4"/>
      <c r="OZ323" s="4"/>
      <c r="PA323" s="4"/>
      <c r="PB323" s="4"/>
      <c r="PC323" s="4"/>
      <c r="PD323" s="4"/>
      <c r="PE323" s="4"/>
      <c r="PF323" s="4"/>
      <c r="PG323" s="4"/>
      <c r="PH323" s="4"/>
      <c r="PI323" s="4"/>
      <c r="PJ323" s="4"/>
      <c r="PK323" s="4"/>
      <c r="PL323" s="4"/>
      <c r="PM323" s="4"/>
      <c r="PN323" s="4"/>
      <c r="PO323" s="4"/>
      <c r="PP323" s="4"/>
      <c r="PQ323" s="4"/>
      <c r="PR323" s="4"/>
      <c r="PS323" s="4"/>
      <c r="PT323" s="4"/>
      <c r="PU323" s="4"/>
      <c r="PV323" s="4"/>
      <c r="PW323" s="4"/>
      <c r="PX323" s="4"/>
      <c r="PY323" s="4"/>
      <c r="PZ323" s="4"/>
      <c r="QA323" s="4"/>
      <c r="QB323" s="4"/>
      <c r="QC323" s="4"/>
      <c r="QD323" s="4"/>
      <c r="QE323" s="4"/>
      <c r="QF323" s="4"/>
      <c r="QG323" s="4"/>
      <c r="QH323" s="4"/>
      <c r="QI323" s="4"/>
      <c r="QJ323" s="4"/>
      <c r="QK323" s="4"/>
      <c r="QL323" s="4"/>
      <c r="QM323" s="4"/>
      <c r="QN323" s="4"/>
      <c r="QO323" s="4"/>
      <c r="QP323" s="4"/>
      <c r="QQ323" s="4"/>
      <c r="QR323" s="4"/>
      <c r="QS323" s="4"/>
      <c r="QT323" s="4"/>
      <c r="QU323" s="4"/>
      <c r="QV323" s="4"/>
      <c r="QW323" s="4"/>
      <c r="QX323" s="4"/>
      <c r="QY323" s="4"/>
      <c r="QZ323" s="4"/>
      <c r="RA323" s="4"/>
      <c r="RB323" s="4"/>
      <c r="RC323" s="4"/>
      <c r="RD323" s="4"/>
      <c r="RE323" s="4"/>
      <c r="RF323" s="4"/>
      <c r="RG323" s="4"/>
      <c r="RH323" s="4"/>
      <c r="RI323" s="4"/>
      <c r="RJ323" s="4"/>
      <c r="RK323" s="4"/>
      <c r="RL323" s="4"/>
      <c r="RM323" s="4"/>
      <c r="RN323" s="4"/>
      <c r="RO323" s="4"/>
      <c r="RP323" s="4"/>
      <c r="RQ323" s="4"/>
      <c r="RR323" s="4"/>
      <c r="RS323" s="4"/>
      <c r="RT323" s="4"/>
      <c r="RU323" s="4"/>
      <c r="RV323" s="4"/>
      <c r="RW323" s="4"/>
      <c r="RX323" s="4"/>
      <c r="RY323" s="4"/>
      <c r="RZ323" s="4"/>
      <c r="SA323" s="4"/>
      <c r="SB323" s="4"/>
      <c r="SC323" s="4"/>
      <c r="SD323" s="4"/>
      <c r="SE323" s="4"/>
      <c r="SF323" s="4"/>
      <c r="SG323" s="4"/>
      <c r="SH323" s="4"/>
      <c r="SI323" s="4"/>
      <c r="SJ323" s="4"/>
      <c r="SK323" s="4"/>
      <c r="SL323" s="4"/>
      <c r="SM323" s="4"/>
      <c r="SN323" s="4"/>
      <c r="SO323" s="4"/>
      <c r="SP323" s="4"/>
      <c r="SQ323" s="4"/>
      <c r="SR323" s="4"/>
      <c r="SS323" s="4"/>
      <c r="ST323" s="4"/>
      <c r="SU323" s="4"/>
      <c r="SV323" s="4"/>
      <c r="SW323" s="4"/>
      <c r="SX323" s="4"/>
      <c r="SY323" s="4"/>
      <c r="SZ323" s="4"/>
      <c r="TA323" s="4"/>
      <c r="TB323" s="4"/>
      <c r="TC323" s="4"/>
      <c r="TD323" s="4"/>
      <c r="TE323" s="4"/>
      <c r="TF323" s="4"/>
      <c r="TG323" s="4"/>
      <c r="TH323" s="4"/>
      <c r="TI323" s="4"/>
      <c r="TJ323" s="4"/>
      <c r="TK323" s="4"/>
      <c r="TL323" s="4"/>
      <c r="TM323" s="4"/>
      <c r="TN323" s="4"/>
      <c r="TO323" s="4"/>
      <c r="TP323" s="4"/>
      <c r="TQ323" s="4"/>
      <c r="TR323" s="4"/>
      <c r="TS323" s="4"/>
      <c r="TT323" s="4"/>
      <c r="TU323" s="4"/>
      <c r="TV323" s="4"/>
      <c r="TW323" s="4"/>
      <c r="TX323" s="4"/>
      <c r="TY323" s="4"/>
      <c r="TZ323" s="4"/>
      <c r="UA323" s="4"/>
      <c r="UB323" s="4"/>
      <c r="UC323" s="4"/>
      <c r="UD323" s="4"/>
      <c r="UE323" s="4"/>
      <c r="UF323" s="4"/>
      <c r="UG323" s="4"/>
      <c r="UH323" s="4"/>
      <c r="UI323" s="4"/>
      <c r="UJ323" s="4"/>
      <c r="UK323" s="4"/>
      <c r="UL323" s="4"/>
      <c r="UM323" s="4"/>
      <c r="UN323" s="4"/>
      <c r="UO323" s="4"/>
      <c r="UP323" s="4"/>
      <c r="UQ323" s="4"/>
      <c r="UR323" s="4"/>
      <c r="US323" s="4"/>
      <c r="UT323" s="4"/>
      <c r="UU323" s="4"/>
      <c r="UV323" s="4"/>
      <c r="UW323" s="4"/>
      <c r="UX323" s="4"/>
      <c r="UY323" s="4"/>
      <c r="UZ323" s="4"/>
      <c r="VA323" s="4"/>
      <c r="VB323" s="4"/>
      <c r="VC323" s="4"/>
      <c r="VD323" s="4"/>
      <c r="VE323" s="4"/>
      <c r="VF323" s="4"/>
      <c r="VG323" s="4"/>
      <c r="VH323" s="4"/>
      <c r="VI323" s="4"/>
      <c r="VJ323" s="4"/>
      <c r="VK323" s="4"/>
      <c r="VL323" s="4"/>
      <c r="VM323" s="4"/>
      <c r="VN323" s="4"/>
    </row>
    <row r="324" spans="14:586"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  <c r="HZ324" s="4"/>
      <c r="IA324" s="4"/>
      <c r="IB324" s="4"/>
      <c r="IC324" s="4"/>
      <c r="ID324" s="4"/>
      <c r="IE324" s="4"/>
      <c r="IF324" s="4"/>
      <c r="IG324" s="4"/>
      <c r="IH324" s="4"/>
      <c r="II324" s="4"/>
      <c r="IJ324" s="4"/>
      <c r="IK324" s="4"/>
      <c r="IL324" s="4"/>
      <c r="IM324" s="4"/>
      <c r="IN324" s="4"/>
      <c r="IO324" s="4"/>
      <c r="IP324" s="4"/>
      <c r="IQ324" s="4"/>
      <c r="IR324" s="4"/>
      <c r="IS324" s="4"/>
      <c r="IT324" s="4"/>
      <c r="IU324" s="4"/>
      <c r="IV324" s="4"/>
      <c r="IW324" s="4"/>
      <c r="IX324" s="4"/>
      <c r="IY324" s="4"/>
      <c r="IZ324" s="4"/>
      <c r="JA324" s="4"/>
      <c r="JB324" s="4"/>
      <c r="JC324" s="4"/>
      <c r="JD324" s="4"/>
      <c r="JE324" s="4"/>
      <c r="JF324" s="4"/>
      <c r="JG324" s="4"/>
      <c r="JH324" s="4"/>
      <c r="JI324" s="4"/>
      <c r="JJ324" s="4"/>
      <c r="JK324" s="4"/>
      <c r="JL324" s="4"/>
      <c r="JM324" s="4"/>
      <c r="JN324" s="4"/>
      <c r="JO324" s="4"/>
      <c r="JP324" s="4"/>
      <c r="JQ324" s="4"/>
      <c r="JR324" s="4"/>
      <c r="JS324" s="4"/>
      <c r="JT324" s="4"/>
      <c r="JU324" s="4"/>
      <c r="JV324" s="4"/>
      <c r="JW324" s="4"/>
      <c r="JX324" s="4"/>
      <c r="JY324" s="4"/>
      <c r="JZ324" s="4"/>
      <c r="KA324" s="4"/>
      <c r="KB324" s="4"/>
      <c r="KC324" s="4"/>
      <c r="KD324" s="4"/>
      <c r="KE324" s="4"/>
      <c r="KF324" s="4"/>
      <c r="KG324" s="4"/>
      <c r="KH324" s="4"/>
      <c r="KI324" s="4"/>
      <c r="KJ324" s="4"/>
      <c r="KK324" s="4"/>
      <c r="KL324" s="4"/>
      <c r="KM324" s="4"/>
      <c r="KN324" s="4"/>
      <c r="KO324" s="4"/>
      <c r="KP324" s="4"/>
      <c r="KQ324" s="4"/>
      <c r="KR324" s="4"/>
      <c r="KS324" s="4"/>
      <c r="KT324" s="4"/>
      <c r="KU324" s="4"/>
      <c r="KV324" s="4"/>
      <c r="KW324" s="4"/>
      <c r="KX324" s="4"/>
      <c r="KY324" s="4"/>
      <c r="KZ324" s="4"/>
      <c r="LA324" s="4"/>
      <c r="LB324" s="4"/>
      <c r="LC324" s="4"/>
      <c r="LD324" s="4"/>
      <c r="LE324" s="4"/>
      <c r="LF324" s="4"/>
      <c r="LG324" s="4"/>
      <c r="LH324" s="4"/>
      <c r="LI324" s="4"/>
      <c r="LJ324" s="4"/>
      <c r="LK324" s="4"/>
      <c r="LL324" s="4"/>
      <c r="LM324" s="4"/>
      <c r="LN324" s="4"/>
      <c r="LO324" s="4"/>
      <c r="LP324" s="4"/>
      <c r="LQ324" s="4"/>
      <c r="LR324" s="4"/>
      <c r="LS324" s="4"/>
      <c r="LT324" s="4"/>
      <c r="LU324" s="4"/>
      <c r="LV324" s="4"/>
      <c r="LW324" s="4"/>
      <c r="LX324" s="4"/>
      <c r="LY324" s="4"/>
      <c r="LZ324" s="4"/>
      <c r="MA324" s="4"/>
      <c r="MB324" s="4"/>
      <c r="MC324" s="4"/>
      <c r="MD324" s="4"/>
      <c r="ME324" s="4"/>
      <c r="MF324" s="4"/>
      <c r="MG324" s="4"/>
      <c r="MH324" s="4"/>
      <c r="MI324" s="4"/>
      <c r="MJ324" s="4"/>
      <c r="MK324" s="4"/>
      <c r="ML324" s="4"/>
      <c r="MM324" s="4"/>
      <c r="MN324" s="4"/>
      <c r="MO324" s="4"/>
      <c r="MP324" s="4"/>
      <c r="MQ324" s="4"/>
      <c r="MR324" s="4"/>
      <c r="MS324" s="4"/>
      <c r="MT324" s="4"/>
      <c r="MU324" s="4"/>
      <c r="MV324" s="4"/>
      <c r="MW324" s="4"/>
      <c r="MX324" s="4"/>
      <c r="MY324" s="4"/>
      <c r="MZ324" s="4"/>
      <c r="NA324" s="4"/>
      <c r="NB324" s="4"/>
      <c r="NC324" s="4"/>
      <c r="ND324" s="4"/>
      <c r="NE324" s="4"/>
      <c r="NF324" s="4"/>
      <c r="NG324" s="4"/>
      <c r="NH324" s="4"/>
      <c r="NI324" s="4"/>
      <c r="NJ324" s="4"/>
      <c r="NK324" s="4"/>
      <c r="NL324" s="4"/>
      <c r="NM324" s="4"/>
      <c r="NN324" s="4"/>
      <c r="NO324" s="4"/>
      <c r="NP324" s="4"/>
      <c r="NQ324" s="4"/>
      <c r="NR324" s="4"/>
      <c r="NS324" s="4"/>
      <c r="NT324" s="4"/>
      <c r="NU324" s="4"/>
      <c r="NV324" s="4"/>
      <c r="NW324" s="4"/>
      <c r="NX324" s="4"/>
      <c r="NY324" s="4"/>
      <c r="NZ324" s="4"/>
      <c r="OA324" s="4"/>
      <c r="OB324" s="4"/>
      <c r="OC324" s="4"/>
      <c r="OD324" s="4"/>
      <c r="OE324" s="4"/>
      <c r="OF324" s="4"/>
      <c r="OG324" s="4"/>
      <c r="OH324" s="4"/>
      <c r="OI324" s="4"/>
      <c r="OJ324" s="4"/>
      <c r="OK324" s="4"/>
      <c r="OL324" s="4"/>
      <c r="OM324" s="4"/>
      <c r="ON324" s="4"/>
      <c r="OO324" s="4"/>
      <c r="OP324" s="4"/>
      <c r="OQ324" s="4"/>
      <c r="OR324" s="4"/>
      <c r="OS324" s="4"/>
      <c r="OT324" s="4"/>
      <c r="OU324" s="4"/>
      <c r="OV324" s="4"/>
      <c r="OW324" s="4"/>
      <c r="OX324" s="4"/>
      <c r="OY324" s="4"/>
      <c r="OZ324" s="4"/>
      <c r="PA324" s="4"/>
      <c r="PB324" s="4"/>
      <c r="PC324" s="4"/>
      <c r="PD324" s="4"/>
      <c r="PE324" s="4"/>
      <c r="PF324" s="4"/>
      <c r="PG324" s="4"/>
      <c r="PH324" s="4"/>
      <c r="PI324" s="4"/>
      <c r="PJ324" s="4"/>
      <c r="PK324" s="4"/>
      <c r="PL324" s="4"/>
      <c r="PM324" s="4"/>
      <c r="PN324" s="4"/>
      <c r="PO324" s="4"/>
      <c r="PP324" s="4"/>
      <c r="PQ324" s="4"/>
      <c r="PR324" s="4"/>
      <c r="PS324" s="4"/>
      <c r="PT324" s="4"/>
      <c r="PU324" s="4"/>
      <c r="PV324" s="4"/>
      <c r="PW324" s="4"/>
      <c r="PX324" s="4"/>
      <c r="PY324" s="4"/>
      <c r="PZ324" s="4"/>
      <c r="QA324" s="4"/>
      <c r="QB324" s="4"/>
      <c r="QC324" s="4"/>
      <c r="QD324" s="4"/>
      <c r="QE324" s="4"/>
      <c r="QF324" s="4"/>
      <c r="QG324" s="4"/>
      <c r="QH324" s="4"/>
      <c r="QI324" s="4"/>
      <c r="QJ324" s="4"/>
      <c r="QK324" s="4"/>
      <c r="QL324" s="4"/>
      <c r="QM324" s="4"/>
      <c r="QN324" s="4"/>
      <c r="QO324" s="4"/>
      <c r="QP324" s="4"/>
      <c r="QQ324" s="4"/>
      <c r="QR324" s="4"/>
      <c r="QS324" s="4"/>
      <c r="QT324" s="4"/>
      <c r="QU324" s="4"/>
      <c r="QV324" s="4"/>
      <c r="QW324" s="4"/>
      <c r="QX324" s="4"/>
      <c r="QY324" s="4"/>
      <c r="QZ324" s="4"/>
      <c r="RA324" s="4"/>
      <c r="RB324" s="4"/>
      <c r="RC324" s="4"/>
      <c r="RD324" s="4"/>
      <c r="RE324" s="4"/>
      <c r="RF324" s="4"/>
      <c r="RG324" s="4"/>
      <c r="RH324" s="4"/>
      <c r="RI324" s="4"/>
      <c r="RJ324" s="4"/>
      <c r="RK324" s="4"/>
      <c r="RL324" s="4"/>
      <c r="RM324" s="4"/>
      <c r="RN324" s="4"/>
      <c r="RO324" s="4"/>
      <c r="RP324" s="4"/>
      <c r="RQ324" s="4"/>
      <c r="RR324" s="4"/>
      <c r="RS324" s="4"/>
      <c r="RT324" s="4"/>
      <c r="RU324" s="4"/>
      <c r="RV324" s="4"/>
      <c r="RW324" s="4"/>
      <c r="RX324" s="4"/>
      <c r="RY324" s="4"/>
      <c r="RZ324" s="4"/>
      <c r="SA324" s="4"/>
      <c r="SB324" s="4"/>
      <c r="SC324" s="4"/>
      <c r="SD324" s="4"/>
      <c r="SE324" s="4"/>
      <c r="SF324" s="4"/>
      <c r="SG324" s="4"/>
      <c r="SH324" s="4"/>
      <c r="SI324" s="4"/>
      <c r="SJ324" s="4"/>
      <c r="SK324" s="4"/>
      <c r="SL324" s="4"/>
      <c r="SM324" s="4"/>
      <c r="SN324" s="4"/>
      <c r="SO324" s="4"/>
      <c r="SP324" s="4"/>
      <c r="SQ324" s="4"/>
      <c r="SR324" s="4"/>
      <c r="SS324" s="4"/>
      <c r="ST324" s="4"/>
      <c r="SU324" s="4"/>
      <c r="SV324" s="4"/>
      <c r="SW324" s="4"/>
      <c r="SX324" s="4"/>
      <c r="SY324" s="4"/>
      <c r="SZ324" s="4"/>
      <c r="TA324" s="4"/>
      <c r="TB324" s="4"/>
      <c r="TC324" s="4"/>
      <c r="TD324" s="4"/>
      <c r="TE324" s="4"/>
      <c r="TF324" s="4"/>
      <c r="TG324" s="4"/>
      <c r="TH324" s="4"/>
      <c r="TI324" s="4"/>
      <c r="TJ324" s="4"/>
      <c r="TK324" s="4"/>
      <c r="TL324" s="4"/>
      <c r="TM324" s="4"/>
      <c r="TN324" s="4"/>
      <c r="TO324" s="4"/>
      <c r="TP324" s="4"/>
      <c r="TQ324" s="4"/>
      <c r="TR324" s="4"/>
      <c r="TS324" s="4"/>
      <c r="TT324" s="4"/>
      <c r="TU324" s="4"/>
      <c r="TV324" s="4"/>
      <c r="TW324" s="4"/>
      <c r="TX324" s="4"/>
      <c r="TY324" s="4"/>
      <c r="TZ324" s="4"/>
      <c r="UA324" s="4"/>
      <c r="UB324" s="4"/>
      <c r="UC324" s="4"/>
      <c r="UD324" s="4"/>
      <c r="UE324" s="4"/>
      <c r="UF324" s="4"/>
      <c r="UG324" s="4"/>
      <c r="UH324" s="4"/>
      <c r="UI324" s="4"/>
      <c r="UJ324" s="4"/>
      <c r="UK324" s="4"/>
      <c r="UL324" s="4"/>
      <c r="UM324" s="4"/>
      <c r="UN324" s="4"/>
      <c r="UO324" s="4"/>
      <c r="UP324" s="4"/>
      <c r="UQ324" s="4"/>
      <c r="UR324" s="4"/>
      <c r="US324" s="4"/>
      <c r="UT324" s="4"/>
      <c r="UU324" s="4"/>
      <c r="UV324" s="4"/>
      <c r="UW324" s="4"/>
      <c r="UX324" s="4"/>
      <c r="UY324" s="4"/>
      <c r="UZ324" s="4"/>
      <c r="VA324" s="4"/>
      <c r="VB324" s="4"/>
      <c r="VC324" s="4"/>
      <c r="VD324" s="4"/>
      <c r="VE324" s="4"/>
      <c r="VF324" s="4"/>
      <c r="VG324" s="4"/>
      <c r="VH324" s="4"/>
      <c r="VI324" s="4"/>
      <c r="VJ324" s="4"/>
      <c r="VK324" s="4"/>
      <c r="VL324" s="4"/>
      <c r="VM324" s="4"/>
      <c r="VN324" s="4"/>
    </row>
    <row r="325" spans="14:586"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  <c r="HW325" s="4"/>
      <c r="HX325" s="4"/>
      <c r="HY325" s="4"/>
      <c r="HZ325" s="4"/>
      <c r="IA325" s="4"/>
      <c r="IB325" s="4"/>
      <c r="IC325" s="4"/>
      <c r="ID325" s="4"/>
      <c r="IE325" s="4"/>
      <c r="IF325" s="4"/>
      <c r="IG325" s="4"/>
      <c r="IH325" s="4"/>
      <c r="II325" s="4"/>
      <c r="IJ325" s="4"/>
      <c r="IK325" s="4"/>
      <c r="IL325" s="4"/>
      <c r="IM325" s="4"/>
      <c r="IN325" s="4"/>
      <c r="IO325" s="4"/>
      <c r="IP325" s="4"/>
      <c r="IQ325" s="4"/>
      <c r="IR325" s="4"/>
      <c r="IS325" s="4"/>
      <c r="IT325" s="4"/>
      <c r="IU325" s="4"/>
      <c r="IV325" s="4"/>
      <c r="IW325" s="4"/>
      <c r="IX325" s="4"/>
      <c r="IY325" s="4"/>
      <c r="IZ325" s="4"/>
      <c r="JA325" s="4"/>
      <c r="JB325" s="4"/>
      <c r="JC325" s="4"/>
      <c r="JD325" s="4"/>
      <c r="JE325" s="4"/>
      <c r="JF325" s="4"/>
      <c r="JG325" s="4"/>
      <c r="JH325" s="4"/>
      <c r="JI325" s="4"/>
      <c r="JJ325" s="4"/>
      <c r="JK325" s="4"/>
      <c r="JL325" s="4"/>
      <c r="JM325" s="4"/>
      <c r="JN325" s="4"/>
      <c r="JO325" s="4"/>
      <c r="JP325" s="4"/>
      <c r="JQ325" s="4"/>
      <c r="JR325" s="4"/>
      <c r="JS325" s="4"/>
      <c r="JT325" s="4"/>
      <c r="JU325" s="4"/>
      <c r="JV325" s="4"/>
      <c r="JW325" s="4"/>
      <c r="JX325" s="4"/>
      <c r="JY325" s="4"/>
      <c r="JZ325" s="4"/>
      <c r="KA325" s="4"/>
      <c r="KB325" s="4"/>
      <c r="KC325" s="4"/>
      <c r="KD325" s="4"/>
      <c r="KE325" s="4"/>
      <c r="KF325" s="4"/>
      <c r="KG325" s="4"/>
      <c r="KH325" s="4"/>
      <c r="KI325" s="4"/>
      <c r="KJ325" s="4"/>
      <c r="KK325" s="4"/>
      <c r="KL325" s="4"/>
      <c r="KM325" s="4"/>
      <c r="KN325" s="4"/>
      <c r="KO325" s="4"/>
      <c r="KP325" s="4"/>
      <c r="KQ325" s="4"/>
      <c r="KR325" s="4"/>
      <c r="KS325" s="4"/>
      <c r="KT325" s="4"/>
      <c r="KU325" s="4"/>
      <c r="KV325" s="4"/>
      <c r="KW325" s="4"/>
      <c r="KX325" s="4"/>
      <c r="KY325" s="4"/>
      <c r="KZ325" s="4"/>
      <c r="LA325" s="4"/>
      <c r="LB325" s="4"/>
      <c r="LC325" s="4"/>
      <c r="LD325" s="4"/>
      <c r="LE325" s="4"/>
      <c r="LF325" s="4"/>
      <c r="LG325" s="4"/>
      <c r="LH325" s="4"/>
      <c r="LI325" s="4"/>
      <c r="LJ325" s="4"/>
      <c r="LK325" s="4"/>
      <c r="LL325" s="4"/>
      <c r="LM325" s="4"/>
      <c r="LN325" s="4"/>
      <c r="LO325" s="4"/>
      <c r="LP325" s="4"/>
      <c r="LQ325" s="4"/>
      <c r="LR325" s="4"/>
      <c r="LS325" s="4"/>
      <c r="LT325" s="4"/>
      <c r="LU325" s="4"/>
      <c r="LV325" s="4"/>
      <c r="LW325" s="4"/>
      <c r="LX325" s="4"/>
      <c r="LY325" s="4"/>
      <c r="LZ325" s="4"/>
      <c r="MA325" s="4"/>
      <c r="MB325" s="4"/>
      <c r="MC325" s="4"/>
      <c r="MD325" s="4"/>
      <c r="ME325" s="4"/>
      <c r="MF325" s="4"/>
      <c r="MG325" s="4"/>
      <c r="MH325" s="4"/>
      <c r="MI325" s="4"/>
      <c r="MJ325" s="4"/>
      <c r="MK325" s="4"/>
      <c r="ML325" s="4"/>
      <c r="MM325" s="4"/>
      <c r="MN325" s="4"/>
      <c r="MO325" s="4"/>
      <c r="MP325" s="4"/>
      <c r="MQ325" s="4"/>
      <c r="MR325" s="4"/>
      <c r="MS325" s="4"/>
      <c r="MT325" s="4"/>
      <c r="MU325" s="4"/>
      <c r="MV325" s="4"/>
      <c r="MW325" s="4"/>
      <c r="MX325" s="4"/>
      <c r="MY325" s="4"/>
      <c r="MZ325" s="4"/>
      <c r="NA325" s="4"/>
      <c r="NB325" s="4"/>
      <c r="NC325" s="4"/>
      <c r="ND325" s="4"/>
      <c r="NE325" s="4"/>
      <c r="NF325" s="4"/>
      <c r="NG325" s="4"/>
      <c r="NH325" s="4"/>
      <c r="NI325" s="4"/>
      <c r="NJ325" s="4"/>
      <c r="NK325" s="4"/>
      <c r="NL325" s="4"/>
      <c r="NM325" s="4"/>
      <c r="NN325" s="4"/>
      <c r="NO325" s="4"/>
      <c r="NP325" s="4"/>
      <c r="NQ325" s="4"/>
      <c r="NR325" s="4"/>
      <c r="NS325" s="4"/>
      <c r="NT325" s="4"/>
      <c r="NU325" s="4"/>
      <c r="NV325" s="4"/>
      <c r="NW325" s="4"/>
      <c r="NX325" s="4"/>
      <c r="NY325" s="4"/>
      <c r="NZ325" s="4"/>
      <c r="OA325" s="4"/>
      <c r="OB325" s="4"/>
      <c r="OC325" s="4"/>
      <c r="OD325" s="4"/>
      <c r="OE325" s="4"/>
      <c r="OF325" s="4"/>
      <c r="OG325" s="4"/>
      <c r="OH325" s="4"/>
      <c r="OI325" s="4"/>
      <c r="OJ325" s="4"/>
      <c r="OK325" s="4"/>
      <c r="OL325" s="4"/>
      <c r="OM325" s="4"/>
      <c r="ON325" s="4"/>
      <c r="OO325" s="4"/>
      <c r="OP325" s="4"/>
      <c r="OQ325" s="4"/>
      <c r="OR325" s="4"/>
      <c r="OS325" s="4"/>
      <c r="OT325" s="4"/>
      <c r="OU325" s="4"/>
      <c r="OV325" s="4"/>
      <c r="OW325" s="4"/>
      <c r="OX325" s="4"/>
      <c r="OY325" s="4"/>
      <c r="OZ325" s="4"/>
      <c r="PA325" s="4"/>
      <c r="PB325" s="4"/>
      <c r="PC325" s="4"/>
      <c r="PD325" s="4"/>
      <c r="PE325" s="4"/>
      <c r="PF325" s="4"/>
      <c r="PG325" s="4"/>
      <c r="PH325" s="4"/>
      <c r="PI325" s="4"/>
      <c r="PJ325" s="4"/>
      <c r="PK325" s="4"/>
      <c r="PL325" s="4"/>
      <c r="PM325" s="4"/>
      <c r="PN325" s="4"/>
      <c r="PO325" s="4"/>
      <c r="PP325" s="4"/>
      <c r="PQ325" s="4"/>
      <c r="PR325" s="4"/>
      <c r="PS325" s="4"/>
      <c r="PT325" s="4"/>
      <c r="PU325" s="4"/>
      <c r="PV325" s="4"/>
      <c r="PW325" s="4"/>
      <c r="PX325" s="4"/>
      <c r="PY325" s="4"/>
      <c r="PZ325" s="4"/>
      <c r="QA325" s="4"/>
      <c r="QB325" s="4"/>
      <c r="QC325" s="4"/>
      <c r="QD325" s="4"/>
      <c r="QE325" s="4"/>
      <c r="QF325" s="4"/>
      <c r="QG325" s="4"/>
      <c r="QH325" s="4"/>
      <c r="QI325" s="4"/>
      <c r="QJ325" s="4"/>
      <c r="QK325" s="4"/>
      <c r="QL325" s="4"/>
      <c r="QM325" s="4"/>
      <c r="QN325" s="4"/>
      <c r="QO325" s="4"/>
      <c r="QP325" s="4"/>
      <c r="QQ325" s="4"/>
      <c r="QR325" s="4"/>
      <c r="QS325" s="4"/>
      <c r="QT325" s="4"/>
      <c r="QU325" s="4"/>
      <c r="QV325" s="4"/>
      <c r="QW325" s="4"/>
      <c r="QX325" s="4"/>
      <c r="QY325" s="4"/>
      <c r="QZ325" s="4"/>
      <c r="RA325" s="4"/>
      <c r="RB325" s="4"/>
      <c r="RC325" s="4"/>
      <c r="RD325" s="4"/>
      <c r="RE325" s="4"/>
      <c r="RF325" s="4"/>
      <c r="RG325" s="4"/>
      <c r="RH325" s="4"/>
      <c r="RI325" s="4"/>
      <c r="RJ325" s="4"/>
      <c r="RK325" s="4"/>
      <c r="RL325" s="4"/>
      <c r="RM325" s="4"/>
      <c r="RN325" s="4"/>
      <c r="RO325" s="4"/>
      <c r="RP325" s="4"/>
      <c r="RQ325" s="4"/>
      <c r="RR325" s="4"/>
      <c r="RS325" s="4"/>
      <c r="RT325" s="4"/>
      <c r="RU325" s="4"/>
      <c r="RV325" s="4"/>
      <c r="RW325" s="4"/>
      <c r="RX325" s="4"/>
      <c r="RY325" s="4"/>
      <c r="RZ325" s="4"/>
      <c r="SA325" s="4"/>
      <c r="SB325" s="4"/>
      <c r="SC325" s="4"/>
      <c r="SD325" s="4"/>
      <c r="SE325" s="4"/>
      <c r="SF325" s="4"/>
      <c r="SG325" s="4"/>
      <c r="SH325" s="4"/>
      <c r="SI325" s="4"/>
      <c r="SJ325" s="4"/>
      <c r="SK325" s="4"/>
      <c r="SL325" s="4"/>
      <c r="SM325" s="4"/>
      <c r="SN325" s="4"/>
      <c r="SO325" s="4"/>
      <c r="SP325" s="4"/>
      <c r="SQ325" s="4"/>
      <c r="SR325" s="4"/>
      <c r="SS325" s="4"/>
      <c r="ST325" s="4"/>
      <c r="SU325" s="4"/>
      <c r="SV325" s="4"/>
      <c r="SW325" s="4"/>
      <c r="SX325" s="4"/>
      <c r="SY325" s="4"/>
      <c r="SZ325" s="4"/>
      <c r="TA325" s="4"/>
      <c r="TB325" s="4"/>
      <c r="TC325" s="4"/>
      <c r="TD325" s="4"/>
      <c r="TE325" s="4"/>
      <c r="TF325" s="4"/>
      <c r="TG325" s="4"/>
      <c r="TH325" s="4"/>
      <c r="TI325" s="4"/>
      <c r="TJ325" s="4"/>
      <c r="TK325" s="4"/>
      <c r="TL325" s="4"/>
      <c r="TM325" s="4"/>
      <c r="TN325" s="4"/>
      <c r="TO325" s="4"/>
      <c r="TP325" s="4"/>
      <c r="TQ325" s="4"/>
      <c r="TR325" s="4"/>
      <c r="TS325" s="4"/>
      <c r="TT325" s="4"/>
      <c r="TU325" s="4"/>
      <c r="TV325" s="4"/>
      <c r="TW325" s="4"/>
      <c r="TX325" s="4"/>
      <c r="TY325" s="4"/>
      <c r="TZ325" s="4"/>
      <c r="UA325" s="4"/>
      <c r="UB325" s="4"/>
      <c r="UC325" s="4"/>
      <c r="UD325" s="4"/>
      <c r="UE325" s="4"/>
      <c r="UF325" s="4"/>
      <c r="UG325" s="4"/>
      <c r="UH325" s="4"/>
      <c r="UI325" s="4"/>
      <c r="UJ325" s="4"/>
      <c r="UK325" s="4"/>
      <c r="UL325" s="4"/>
      <c r="UM325" s="4"/>
      <c r="UN325" s="4"/>
      <c r="UO325" s="4"/>
      <c r="UP325" s="4"/>
      <c r="UQ325" s="4"/>
      <c r="UR325" s="4"/>
      <c r="US325" s="4"/>
      <c r="UT325" s="4"/>
      <c r="UU325" s="4"/>
      <c r="UV325" s="4"/>
      <c r="UW325" s="4"/>
      <c r="UX325" s="4"/>
      <c r="UY325" s="4"/>
      <c r="UZ325" s="4"/>
      <c r="VA325" s="4"/>
      <c r="VB325" s="4"/>
      <c r="VC325" s="4"/>
      <c r="VD325" s="4"/>
      <c r="VE325" s="4"/>
      <c r="VF325" s="4"/>
      <c r="VG325" s="4"/>
      <c r="VH325" s="4"/>
      <c r="VI325" s="4"/>
      <c r="VJ325" s="4"/>
      <c r="VK325" s="4"/>
      <c r="VL325" s="4"/>
      <c r="VM325" s="4"/>
      <c r="VN325" s="4"/>
    </row>
    <row r="326" spans="14:586"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  <c r="HW326" s="4"/>
      <c r="HX326" s="4"/>
      <c r="HY326" s="4"/>
      <c r="HZ326" s="4"/>
      <c r="IA326" s="4"/>
      <c r="IB326" s="4"/>
      <c r="IC326" s="4"/>
      <c r="ID326" s="4"/>
      <c r="IE326" s="4"/>
      <c r="IF326" s="4"/>
      <c r="IG326" s="4"/>
      <c r="IH326" s="4"/>
      <c r="II326" s="4"/>
      <c r="IJ326" s="4"/>
      <c r="IK326" s="4"/>
      <c r="IL326" s="4"/>
      <c r="IM326" s="4"/>
      <c r="IN326" s="4"/>
      <c r="IO326" s="4"/>
      <c r="IP326" s="4"/>
      <c r="IQ326" s="4"/>
      <c r="IR326" s="4"/>
      <c r="IS326" s="4"/>
      <c r="IT326" s="4"/>
      <c r="IU326" s="4"/>
      <c r="IV326" s="4"/>
      <c r="IW326" s="4"/>
      <c r="IX326" s="4"/>
      <c r="IY326" s="4"/>
      <c r="IZ326" s="4"/>
      <c r="JA326" s="4"/>
      <c r="JB326" s="4"/>
      <c r="JC326" s="4"/>
      <c r="JD326" s="4"/>
      <c r="JE326" s="4"/>
      <c r="JF326" s="4"/>
      <c r="JG326" s="4"/>
      <c r="JH326" s="4"/>
      <c r="JI326" s="4"/>
      <c r="JJ326" s="4"/>
      <c r="JK326" s="4"/>
      <c r="JL326" s="4"/>
      <c r="JM326" s="4"/>
      <c r="JN326" s="4"/>
      <c r="JO326" s="4"/>
      <c r="JP326" s="4"/>
      <c r="JQ326" s="4"/>
      <c r="JR326" s="4"/>
      <c r="JS326" s="4"/>
      <c r="JT326" s="4"/>
      <c r="JU326" s="4"/>
      <c r="JV326" s="4"/>
      <c r="JW326" s="4"/>
      <c r="JX326" s="4"/>
      <c r="JY326" s="4"/>
      <c r="JZ326" s="4"/>
      <c r="KA326" s="4"/>
      <c r="KB326" s="4"/>
      <c r="KC326" s="4"/>
      <c r="KD326" s="4"/>
      <c r="KE326" s="4"/>
      <c r="KF326" s="4"/>
      <c r="KG326" s="4"/>
      <c r="KH326" s="4"/>
      <c r="KI326" s="4"/>
      <c r="KJ326" s="4"/>
      <c r="KK326" s="4"/>
      <c r="KL326" s="4"/>
      <c r="KM326" s="4"/>
      <c r="KN326" s="4"/>
      <c r="KO326" s="4"/>
      <c r="KP326" s="4"/>
      <c r="KQ326" s="4"/>
      <c r="KR326" s="4"/>
      <c r="KS326" s="4"/>
      <c r="KT326" s="4"/>
      <c r="KU326" s="4"/>
      <c r="KV326" s="4"/>
      <c r="KW326" s="4"/>
      <c r="KX326" s="4"/>
      <c r="KY326" s="4"/>
      <c r="KZ326" s="4"/>
      <c r="LA326" s="4"/>
      <c r="LB326" s="4"/>
      <c r="LC326" s="4"/>
      <c r="LD326" s="4"/>
      <c r="LE326" s="4"/>
      <c r="LF326" s="4"/>
      <c r="LG326" s="4"/>
      <c r="LH326" s="4"/>
      <c r="LI326" s="4"/>
      <c r="LJ326" s="4"/>
      <c r="LK326" s="4"/>
      <c r="LL326" s="4"/>
      <c r="LM326" s="4"/>
      <c r="LN326" s="4"/>
      <c r="LO326" s="4"/>
      <c r="LP326" s="4"/>
      <c r="LQ326" s="4"/>
      <c r="LR326" s="4"/>
      <c r="LS326" s="4"/>
      <c r="LT326" s="4"/>
      <c r="LU326" s="4"/>
      <c r="LV326" s="4"/>
      <c r="LW326" s="4"/>
      <c r="LX326" s="4"/>
      <c r="LY326" s="4"/>
      <c r="LZ326" s="4"/>
      <c r="MA326" s="4"/>
      <c r="MB326" s="4"/>
      <c r="MC326" s="4"/>
      <c r="MD326" s="4"/>
      <c r="ME326" s="4"/>
      <c r="MF326" s="4"/>
      <c r="MG326" s="4"/>
      <c r="MH326" s="4"/>
      <c r="MI326" s="4"/>
      <c r="MJ326" s="4"/>
      <c r="MK326" s="4"/>
      <c r="ML326" s="4"/>
      <c r="MM326" s="4"/>
      <c r="MN326" s="4"/>
      <c r="MO326" s="4"/>
      <c r="MP326" s="4"/>
      <c r="MQ326" s="4"/>
      <c r="MR326" s="4"/>
      <c r="MS326" s="4"/>
      <c r="MT326" s="4"/>
      <c r="MU326" s="4"/>
      <c r="MV326" s="4"/>
      <c r="MW326" s="4"/>
      <c r="MX326" s="4"/>
      <c r="MY326" s="4"/>
      <c r="MZ326" s="4"/>
      <c r="NA326" s="4"/>
      <c r="NB326" s="4"/>
      <c r="NC326" s="4"/>
      <c r="ND326" s="4"/>
      <c r="NE326" s="4"/>
      <c r="NF326" s="4"/>
      <c r="NG326" s="4"/>
      <c r="NH326" s="4"/>
      <c r="NI326" s="4"/>
      <c r="NJ326" s="4"/>
      <c r="NK326" s="4"/>
      <c r="NL326" s="4"/>
      <c r="NM326" s="4"/>
      <c r="NN326" s="4"/>
      <c r="NO326" s="4"/>
      <c r="NP326" s="4"/>
      <c r="NQ326" s="4"/>
      <c r="NR326" s="4"/>
      <c r="NS326" s="4"/>
      <c r="NT326" s="4"/>
      <c r="NU326" s="4"/>
      <c r="NV326" s="4"/>
      <c r="NW326" s="4"/>
      <c r="NX326" s="4"/>
      <c r="NY326" s="4"/>
      <c r="NZ326" s="4"/>
      <c r="OA326" s="4"/>
      <c r="OB326" s="4"/>
      <c r="OC326" s="4"/>
      <c r="OD326" s="4"/>
      <c r="OE326" s="4"/>
      <c r="OF326" s="4"/>
      <c r="OG326" s="4"/>
      <c r="OH326" s="4"/>
      <c r="OI326" s="4"/>
      <c r="OJ326" s="4"/>
      <c r="OK326" s="4"/>
      <c r="OL326" s="4"/>
      <c r="OM326" s="4"/>
      <c r="ON326" s="4"/>
      <c r="OO326" s="4"/>
      <c r="OP326" s="4"/>
      <c r="OQ326" s="4"/>
      <c r="OR326" s="4"/>
      <c r="OS326" s="4"/>
      <c r="OT326" s="4"/>
      <c r="OU326" s="4"/>
      <c r="OV326" s="4"/>
      <c r="OW326" s="4"/>
      <c r="OX326" s="4"/>
      <c r="OY326" s="4"/>
      <c r="OZ326" s="4"/>
      <c r="PA326" s="4"/>
      <c r="PB326" s="4"/>
      <c r="PC326" s="4"/>
      <c r="PD326" s="4"/>
      <c r="PE326" s="4"/>
      <c r="PF326" s="4"/>
      <c r="PG326" s="4"/>
      <c r="PH326" s="4"/>
      <c r="PI326" s="4"/>
      <c r="PJ326" s="4"/>
      <c r="PK326" s="4"/>
      <c r="PL326" s="4"/>
      <c r="PM326" s="4"/>
      <c r="PN326" s="4"/>
      <c r="PO326" s="4"/>
      <c r="PP326" s="4"/>
      <c r="PQ326" s="4"/>
      <c r="PR326" s="4"/>
      <c r="PS326" s="4"/>
      <c r="PT326" s="4"/>
      <c r="PU326" s="4"/>
      <c r="PV326" s="4"/>
      <c r="PW326" s="4"/>
      <c r="PX326" s="4"/>
      <c r="PY326" s="4"/>
      <c r="PZ326" s="4"/>
      <c r="QA326" s="4"/>
      <c r="QB326" s="4"/>
      <c r="QC326" s="4"/>
      <c r="QD326" s="4"/>
      <c r="QE326" s="4"/>
      <c r="QF326" s="4"/>
      <c r="QG326" s="4"/>
      <c r="QH326" s="4"/>
      <c r="QI326" s="4"/>
      <c r="QJ326" s="4"/>
      <c r="QK326" s="4"/>
      <c r="QL326" s="4"/>
      <c r="QM326" s="4"/>
      <c r="QN326" s="4"/>
      <c r="QO326" s="4"/>
      <c r="QP326" s="4"/>
      <c r="QQ326" s="4"/>
      <c r="QR326" s="4"/>
      <c r="QS326" s="4"/>
      <c r="QT326" s="4"/>
      <c r="QU326" s="4"/>
      <c r="QV326" s="4"/>
      <c r="QW326" s="4"/>
      <c r="QX326" s="4"/>
      <c r="QY326" s="4"/>
      <c r="QZ326" s="4"/>
      <c r="RA326" s="4"/>
      <c r="RB326" s="4"/>
      <c r="RC326" s="4"/>
      <c r="RD326" s="4"/>
      <c r="RE326" s="4"/>
      <c r="RF326" s="4"/>
      <c r="RG326" s="4"/>
      <c r="RH326" s="4"/>
      <c r="RI326" s="4"/>
      <c r="RJ326" s="4"/>
      <c r="RK326" s="4"/>
      <c r="RL326" s="4"/>
      <c r="RM326" s="4"/>
      <c r="RN326" s="4"/>
      <c r="RO326" s="4"/>
      <c r="RP326" s="4"/>
      <c r="RQ326" s="4"/>
      <c r="RR326" s="4"/>
      <c r="RS326" s="4"/>
      <c r="RT326" s="4"/>
      <c r="RU326" s="4"/>
      <c r="RV326" s="4"/>
      <c r="RW326" s="4"/>
      <c r="RX326" s="4"/>
      <c r="RY326" s="4"/>
      <c r="RZ326" s="4"/>
      <c r="SA326" s="4"/>
      <c r="SB326" s="4"/>
      <c r="SC326" s="4"/>
      <c r="SD326" s="4"/>
      <c r="SE326" s="4"/>
      <c r="SF326" s="4"/>
      <c r="SG326" s="4"/>
      <c r="SH326" s="4"/>
      <c r="SI326" s="4"/>
      <c r="SJ326" s="4"/>
      <c r="SK326" s="4"/>
      <c r="SL326" s="4"/>
      <c r="SM326" s="4"/>
      <c r="SN326" s="4"/>
      <c r="SO326" s="4"/>
      <c r="SP326" s="4"/>
      <c r="SQ326" s="4"/>
      <c r="SR326" s="4"/>
      <c r="SS326" s="4"/>
      <c r="ST326" s="4"/>
      <c r="SU326" s="4"/>
      <c r="SV326" s="4"/>
      <c r="SW326" s="4"/>
      <c r="SX326" s="4"/>
      <c r="SY326" s="4"/>
      <c r="SZ326" s="4"/>
      <c r="TA326" s="4"/>
      <c r="TB326" s="4"/>
      <c r="TC326" s="4"/>
      <c r="TD326" s="4"/>
      <c r="TE326" s="4"/>
      <c r="TF326" s="4"/>
      <c r="TG326" s="4"/>
      <c r="TH326" s="4"/>
      <c r="TI326" s="4"/>
      <c r="TJ326" s="4"/>
      <c r="TK326" s="4"/>
      <c r="TL326" s="4"/>
      <c r="TM326" s="4"/>
      <c r="TN326" s="4"/>
      <c r="TO326" s="4"/>
      <c r="TP326" s="4"/>
      <c r="TQ326" s="4"/>
      <c r="TR326" s="4"/>
      <c r="TS326" s="4"/>
      <c r="TT326" s="4"/>
      <c r="TU326" s="4"/>
      <c r="TV326" s="4"/>
      <c r="TW326" s="4"/>
      <c r="TX326" s="4"/>
      <c r="TY326" s="4"/>
      <c r="TZ326" s="4"/>
      <c r="UA326" s="4"/>
      <c r="UB326" s="4"/>
      <c r="UC326" s="4"/>
      <c r="UD326" s="4"/>
      <c r="UE326" s="4"/>
      <c r="UF326" s="4"/>
      <c r="UG326" s="4"/>
      <c r="UH326" s="4"/>
      <c r="UI326" s="4"/>
      <c r="UJ326" s="4"/>
      <c r="UK326" s="4"/>
      <c r="UL326" s="4"/>
      <c r="UM326" s="4"/>
      <c r="UN326" s="4"/>
      <c r="UO326" s="4"/>
      <c r="UP326" s="4"/>
      <c r="UQ326" s="4"/>
      <c r="UR326" s="4"/>
      <c r="US326" s="4"/>
      <c r="UT326" s="4"/>
      <c r="UU326" s="4"/>
      <c r="UV326" s="4"/>
      <c r="UW326" s="4"/>
      <c r="UX326" s="4"/>
      <c r="UY326" s="4"/>
      <c r="UZ326" s="4"/>
      <c r="VA326" s="4"/>
      <c r="VB326" s="4"/>
      <c r="VC326" s="4"/>
      <c r="VD326" s="4"/>
      <c r="VE326" s="4"/>
      <c r="VF326" s="4"/>
      <c r="VG326" s="4"/>
      <c r="VH326" s="4"/>
      <c r="VI326" s="4"/>
      <c r="VJ326" s="4"/>
      <c r="VK326" s="4"/>
      <c r="VL326" s="4"/>
      <c r="VM326" s="4"/>
      <c r="VN326" s="4"/>
    </row>
    <row r="327" spans="14:586"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  <c r="HW327" s="4"/>
      <c r="HX327" s="4"/>
      <c r="HY327" s="4"/>
      <c r="HZ327" s="4"/>
      <c r="IA327" s="4"/>
      <c r="IB327" s="4"/>
      <c r="IC327" s="4"/>
      <c r="ID327" s="4"/>
      <c r="IE327" s="4"/>
      <c r="IF327" s="4"/>
      <c r="IG327" s="4"/>
      <c r="IH327" s="4"/>
      <c r="II327" s="4"/>
      <c r="IJ327" s="4"/>
      <c r="IK327" s="4"/>
      <c r="IL327" s="4"/>
      <c r="IM327" s="4"/>
      <c r="IN327" s="4"/>
      <c r="IO327" s="4"/>
      <c r="IP327" s="4"/>
      <c r="IQ327" s="4"/>
      <c r="IR327" s="4"/>
      <c r="IS327" s="4"/>
      <c r="IT327" s="4"/>
      <c r="IU327" s="4"/>
      <c r="IV327" s="4"/>
      <c r="IW327" s="4"/>
      <c r="IX327" s="4"/>
      <c r="IY327" s="4"/>
      <c r="IZ327" s="4"/>
      <c r="JA327" s="4"/>
      <c r="JB327" s="4"/>
      <c r="JC327" s="4"/>
      <c r="JD327" s="4"/>
      <c r="JE327" s="4"/>
      <c r="JF327" s="4"/>
      <c r="JG327" s="4"/>
      <c r="JH327" s="4"/>
      <c r="JI327" s="4"/>
      <c r="JJ327" s="4"/>
      <c r="JK327" s="4"/>
      <c r="JL327" s="4"/>
      <c r="JM327" s="4"/>
      <c r="JN327" s="4"/>
      <c r="JO327" s="4"/>
      <c r="JP327" s="4"/>
      <c r="JQ327" s="4"/>
      <c r="JR327" s="4"/>
      <c r="JS327" s="4"/>
      <c r="JT327" s="4"/>
      <c r="JU327" s="4"/>
      <c r="JV327" s="4"/>
      <c r="JW327" s="4"/>
      <c r="JX327" s="4"/>
      <c r="JY327" s="4"/>
      <c r="JZ327" s="4"/>
      <c r="KA327" s="4"/>
      <c r="KB327" s="4"/>
      <c r="KC327" s="4"/>
      <c r="KD327" s="4"/>
      <c r="KE327" s="4"/>
      <c r="KF327" s="4"/>
      <c r="KG327" s="4"/>
      <c r="KH327" s="4"/>
      <c r="KI327" s="4"/>
      <c r="KJ327" s="4"/>
      <c r="KK327" s="4"/>
      <c r="KL327" s="4"/>
      <c r="KM327" s="4"/>
      <c r="KN327" s="4"/>
      <c r="KO327" s="4"/>
      <c r="KP327" s="4"/>
      <c r="KQ327" s="4"/>
      <c r="KR327" s="4"/>
      <c r="KS327" s="4"/>
      <c r="KT327" s="4"/>
      <c r="KU327" s="4"/>
      <c r="KV327" s="4"/>
      <c r="KW327" s="4"/>
      <c r="KX327" s="4"/>
      <c r="KY327" s="4"/>
      <c r="KZ327" s="4"/>
      <c r="LA327" s="4"/>
      <c r="LB327" s="4"/>
      <c r="LC327" s="4"/>
      <c r="LD327" s="4"/>
      <c r="LE327" s="4"/>
      <c r="LF327" s="4"/>
      <c r="LG327" s="4"/>
      <c r="LH327" s="4"/>
      <c r="LI327" s="4"/>
      <c r="LJ327" s="4"/>
      <c r="LK327" s="4"/>
      <c r="LL327" s="4"/>
      <c r="LM327" s="4"/>
      <c r="LN327" s="4"/>
      <c r="LO327" s="4"/>
      <c r="LP327" s="4"/>
      <c r="LQ327" s="4"/>
      <c r="LR327" s="4"/>
      <c r="LS327" s="4"/>
      <c r="LT327" s="4"/>
      <c r="LU327" s="4"/>
      <c r="LV327" s="4"/>
      <c r="LW327" s="4"/>
      <c r="LX327" s="4"/>
      <c r="LY327" s="4"/>
      <c r="LZ327" s="4"/>
      <c r="MA327" s="4"/>
      <c r="MB327" s="4"/>
      <c r="MC327" s="4"/>
      <c r="MD327" s="4"/>
      <c r="ME327" s="4"/>
      <c r="MF327" s="4"/>
      <c r="MG327" s="4"/>
      <c r="MH327" s="4"/>
      <c r="MI327" s="4"/>
      <c r="MJ327" s="4"/>
      <c r="MK327" s="4"/>
      <c r="ML327" s="4"/>
      <c r="MM327" s="4"/>
      <c r="MN327" s="4"/>
      <c r="MO327" s="4"/>
      <c r="MP327" s="4"/>
      <c r="MQ327" s="4"/>
      <c r="MR327" s="4"/>
      <c r="MS327" s="4"/>
      <c r="MT327" s="4"/>
      <c r="MU327" s="4"/>
      <c r="MV327" s="4"/>
      <c r="MW327" s="4"/>
      <c r="MX327" s="4"/>
      <c r="MY327" s="4"/>
      <c r="MZ327" s="4"/>
      <c r="NA327" s="4"/>
      <c r="NB327" s="4"/>
      <c r="NC327" s="4"/>
      <c r="ND327" s="4"/>
      <c r="NE327" s="4"/>
      <c r="NF327" s="4"/>
      <c r="NG327" s="4"/>
      <c r="NH327" s="4"/>
      <c r="NI327" s="4"/>
      <c r="NJ327" s="4"/>
      <c r="NK327" s="4"/>
      <c r="NL327" s="4"/>
      <c r="NM327" s="4"/>
      <c r="NN327" s="4"/>
      <c r="NO327" s="4"/>
      <c r="NP327" s="4"/>
      <c r="NQ327" s="4"/>
      <c r="NR327" s="4"/>
      <c r="NS327" s="4"/>
      <c r="NT327" s="4"/>
      <c r="NU327" s="4"/>
      <c r="NV327" s="4"/>
      <c r="NW327" s="4"/>
      <c r="NX327" s="4"/>
      <c r="NY327" s="4"/>
      <c r="NZ327" s="4"/>
      <c r="OA327" s="4"/>
      <c r="OB327" s="4"/>
      <c r="OC327" s="4"/>
      <c r="OD327" s="4"/>
      <c r="OE327" s="4"/>
      <c r="OF327" s="4"/>
      <c r="OG327" s="4"/>
      <c r="OH327" s="4"/>
      <c r="OI327" s="4"/>
      <c r="OJ327" s="4"/>
      <c r="OK327" s="4"/>
      <c r="OL327" s="4"/>
      <c r="OM327" s="4"/>
      <c r="ON327" s="4"/>
      <c r="OO327" s="4"/>
      <c r="OP327" s="4"/>
      <c r="OQ327" s="4"/>
      <c r="OR327" s="4"/>
      <c r="OS327" s="4"/>
      <c r="OT327" s="4"/>
      <c r="OU327" s="4"/>
      <c r="OV327" s="4"/>
      <c r="OW327" s="4"/>
      <c r="OX327" s="4"/>
      <c r="OY327" s="4"/>
      <c r="OZ327" s="4"/>
      <c r="PA327" s="4"/>
      <c r="PB327" s="4"/>
      <c r="PC327" s="4"/>
      <c r="PD327" s="4"/>
      <c r="PE327" s="4"/>
      <c r="PF327" s="4"/>
      <c r="PG327" s="4"/>
      <c r="PH327" s="4"/>
      <c r="PI327" s="4"/>
      <c r="PJ327" s="4"/>
      <c r="PK327" s="4"/>
      <c r="PL327" s="4"/>
      <c r="PM327" s="4"/>
      <c r="PN327" s="4"/>
      <c r="PO327" s="4"/>
      <c r="PP327" s="4"/>
      <c r="PQ327" s="4"/>
      <c r="PR327" s="4"/>
      <c r="PS327" s="4"/>
      <c r="PT327" s="4"/>
      <c r="PU327" s="4"/>
      <c r="PV327" s="4"/>
      <c r="PW327" s="4"/>
      <c r="PX327" s="4"/>
      <c r="PY327" s="4"/>
      <c r="PZ327" s="4"/>
      <c r="QA327" s="4"/>
      <c r="QB327" s="4"/>
      <c r="QC327" s="4"/>
      <c r="QD327" s="4"/>
      <c r="QE327" s="4"/>
      <c r="QF327" s="4"/>
      <c r="QG327" s="4"/>
      <c r="QH327" s="4"/>
      <c r="QI327" s="4"/>
      <c r="QJ327" s="4"/>
      <c r="QK327" s="4"/>
      <c r="QL327" s="4"/>
      <c r="QM327" s="4"/>
      <c r="QN327" s="4"/>
      <c r="QO327" s="4"/>
      <c r="QP327" s="4"/>
      <c r="QQ327" s="4"/>
      <c r="QR327" s="4"/>
      <c r="QS327" s="4"/>
      <c r="QT327" s="4"/>
      <c r="QU327" s="4"/>
      <c r="QV327" s="4"/>
      <c r="QW327" s="4"/>
      <c r="QX327" s="4"/>
      <c r="QY327" s="4"/>
      <c r="QZ327" s="4"/>
      <c r="RA327" s="4"/>
      <c r="RB327" s="4"/>
      <c r="RC327" s="4"/>
      <c r="RD327" s="4"/>
      <c r="RE327" s="4"/>
      <c r="RF327" s="4"/>
      <c r="RG327" s="4"/>
      <c r="RH327" s="4"/>
      <c r="RI327" s="4"/>
      <c r="RJ327" s="4"/>
      <c r="RK327" s="4"/>
      <c r="RL327" s="4"/>
      <c r="RM327" s="4"/>
      <c r="RN327" s="4"/>
      <c r="RO327" s="4"/>
      <c r="RP327" s="4"/>
      <c r="RQ327" s="4"/>
      <c r="RR327" s="4"/>
      <c r="RS327" s="4"/>
      <c r="RT327" s="4"/>
      <c r="RU327" s="4"/>
      <c r="RV327" s="4"/>
      <c r="RW327" s="4"/>
      <c r="RX327" s="4"/>
      <c r="RY327" s="4"/>
      <c r="RZ327" s="4"/>
      <c r="SA327" s="4"/>
      <c r="SB327" s="4"/>
      <c r="SC327" s="4"/>
      <c r="SD327" s="4"/>
      <c r="SE327" s="4"/>
      <c r="SF327" s="4"/>
      <c r="SG327" s="4"/>
      <c r="SH327" s="4"/>
      <c r="SI327" s="4"/>
      <c r="SJ327" s="4"/>
      <c r="SK327" s="4"/>
      <c r="SL327" s="4"/>
      <c r="SM327" s="4"/>
      <c r="SN327" s="4"/>
      <c r="SO327" s="4"/>
      <c r="SP327" s="4"/>
      <c r="SQ327" s="4"/>
      <c r="SR327" s="4"/>
      <c r="SS327" s="4"/>
      <c r="ST327" s="4"/>
      <c r="SU327" s="4"/>
      <c r="SV327" s="4"/>
      <c r="SW327" s="4"/>
      <c r="SX327" s="4"/>
      <c r="SY327" s="4"/>
      <c r="SZ327" s="4"/>
      <c r="TA327" s="4"/>
      <c r="TB327" s="4"/>
      <c r="TC327" s="4"/>
      <c r="TD327" s="4"/>
      <c r="TE327" s="4"/>
      <c r="TF327" s="4"/>
      <c r="TG327" s="4"/>
      <c r="TH327" s="4"/>
      <c r="TI327" s="4"/>
      <c r="TJ327" s="4"/>
      <c r="TK327" s="4"/>
      <c r="TL327" s="4"/>
      <c r="TM327" s="4"/>
      <c r="TN327" s="4"/>
      <c r="TO327" s="4"/>
      <c r="TP327" s="4"/>
      <c r="TQ327" s="4"/>
      <c r="TR327" s="4"/>
      <c r="TS327" s="4"/>
      <c r="TT327" s="4"/>
      <c r="TU327" s="4"/>
      <c r="TV327" s="4"/>
      <c r="TW327" s="4"/>
      <c r="TX327" s="4"/>
      <c r="TY327" s="4"/>
      <c r="TZ327" s="4"/>
      <c r="UA327" s="4"/>
      <c r="UB327" s="4"/>
      <c r="UC327" s="4"/>
      <c r="UD327" s="4"/>
      <c r="UE327" s="4"/>
      <c r="UF327" s="4"/>
      <c r="UG327" s="4"/>
      <c r="UH327" s="4"/>
      <c r="UI327" s="4"/>
      <c r="UJ327" s="4"/>
      <c r="UK327" s="4"/>
      <c r="UL327" s="4"/>
      <c r="UM327" s="4"/>
      <c r="UN327" s="4"/>
      <c r="UO327" s="4"/>
      <c r="UP327" s="4"/>
      <c r="UQ327" s="4"/>
      <c r="UR327" s="4"/>
      <c r="US327" s="4"/>
      <c r="UT327" s="4"/>
      <c r="UU327" s="4"/>
      <c r="UV327" s="4"/>
      <c r="UW327" s="4"/>
      <c r="UX327" s="4"/>
      <c r="UY327" s="4"/>
      <c r="UZ327" s="4"/>
      <c r="VA327" s="4"/>
      <c r="VB327" s="4"/>
      <c r="VC327" s="4"/>
      <c r="VD327" s="4"/>
      <c r="VE327" s="4"/>
      <c r="VF327" s="4"/>
      <c r="VG327" s="4"/>
      <c r="VH327" s="4"/>
      <c r="VI327" s="4"/>
      <c r="VJ327" s="4"/>
      <c r="VK327" s="4"/>
      <c r="VL327" s="4"/>
      <c r="VM327" s="4"/>
      <c r="VN327" s="4"/>
    </row>
    <row r="328" spans="14:586"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  <c r="HW328" s="4"/>
      <c r="HX328" s="4"/>
      <c r="HY328" s="4"/>
      <c r="HZ328" s="4"/>
      <c r="IA328" s="4"/>
      <c r="IB328" s="4"/>
      <c r="IC328" s="4"/>
      <c r="ID328" s="4"/>
      <c r="IE328" s="4"/>
      <c r="IF328" s="4"/>
      <c r="IG328" s="4"/>
      <c r="IH328" s="4"/>
      <c r="II328" s="4"/>
      <c r="IJ328" s="4"/>
      <c r="IK328" s="4"/>
      <c r="IL328" s="4"/>
      <c r="IM328" s="4"/>
      <c r="IN328" s="4"/>
      <c r="IO328" s="4"/>
      <c r="IP328" s="4"/>
      <c r="IQ328" s="4"/>
      <c r="IR328" s="4"/>
      <c r="IS328" s="4"/>
      <c r="IT328" s="4"/>
      <c r="IU328" s="4"/>
      <c r="IV328" s="4"/>
      <c r="IW328" s="4"/>
      <c r="IX328" s="4"/>
      <c r="IY328" s="4"/>
      <c r="IZ328" s="4"/>
      <c r="JA328" s="4"/>
      <c r="JB328" s="4"/>
      <c r="JC328" s="4"/>
      <c r="JD328" s="4"/>
      <c r="JE328" s="4"/>
      <c r="JF328" s="4"/>
      <c r="JG328" s="4"/>
      <c r="JH328" s="4"/>
      <c r="JI328" s="4"/>
      <c r="JJ328" s="4"/>
      <c r="JK328" s="4"/>
      <c r="JL328" s="4"/>
      <c r="JM328" s="4"/>
      <c r="JN328" s="4"/>
      <c r="JO328" s="4"/>
      <c r="JP328" s="4"/>
      <c r="JQ328" s="4"/>
      <c r="JR328" s="4"/>
      <c r="JS328" s="4"/>
      <c r="JT328" s="4"/>
      <c r="JU328" s="4"/>
      <c r="JV328" s="4"/>
      <c r="JW328" s="4"/>
      <c r="JX328" s="4"/>
      <c r="JY328" s="4"/>
      <c r="JZ328" s="4"/>
      <c r="KA328" s="4"/>
      <c r="KB328" s="4"/>
      <c r="KC328" s="4"/>
      <c r="KD328" s="4"/>
      <c r="KE328" s="4"/>
      <c r="KF328" s="4"/>
      <c r="KG328" s="4"/>
      <c r="KH328" s="4"/>
      <c r="KI328" s="4"/>
      <c r="KJ328" s="4"/>
      <c r="KK328" s="4"/>
      <c r="KL328" s="4"/>
      <c r="KM328" s="4"/>
      <c r="KN328" s="4"/>
      <c r="KO328" s="4"/>
      <c r="KP328" s="4"/>
      <c r="KQ328" s="4"/>
      <c r="KR328" s="4"/>
      <c r="KS328" s="4"/>
      <c r="KT328" s="4"/>
      <c r="KU328" s="4"/>
      <c r="KV328" s="4"/>
      <c r="KW328" s="4"/>
      <c r="KX328" s="4"/>
      <c r="KY328" s="4"/>
      <c r="KZ328" s="4"/>
      <c r="LA328" s="4"/>
      <c r="LB328" s="4"/>
      <c r="LC328" s="4"/>
      <c r="LD328" s="4"/>
      <c r="LE328" s="4"/>
      <c r="LF328" s="4"/>
      <c r="LG328" s="4"/>
      <c r="LH328" s="4"/>
      <c r="LI328" s="4"/>
      <c r="LJ328" s="4"/>
      <c r="LK328" s="4"/>
      <c r="LL328" s="4"/>
      <c r="LM328" s="4"/>
      <c r="LN328" s="4"/>
      <c r="LO328" s="4"/>
      <c r="LP328" s="4"/>
      <c r="LQ328" s="4"/>
      <c r="LR328" s="4"/>
      <c r="LS328" s="4"/>
      <c r="LT328" s="4"/>
      <c r="LU328" s="4"/>
      <c r="LV328" s="4"/>
      <c r="LW328" s="4"/>
      <c r="LX328" s="4"/>
      <c r="LY328" s="4"/>
      <c r="LZ328" s="4"/>
      <c r="MA328" s="4"/>
      <c r="MB328" s="4"/>
      <c r="MC328" s="4"/>
      <c r="MD328" s="4"/>
      <c r="ME328" s="4"/>
      <c r="MF328" s="4"/>
      <c r="MG328" s="4"/>
      <c r="MH328" s="4"/>
      <c r="MI328" s="4"/>
      <c r="MJ328" s="4"/>
      <c r="MK328" s="4"/>
      <c r="ML328" s="4"/>
      <c r="MM328" s="4"/>
      <c r="MN328" s="4"/>
      <c r="MO328" s="4"/>
      <c r="MP328" s="4"/>
      <c r="MQ328" s="4"/>
      <c r="MR328" s="4"/>
      <c r="MS328" s="4"/>
      <c r="MT328" s="4"/>
      <c r="MU328" s="4"/>
      <c r="MV328" s="4"/>
      <c r="MW328" s="4"/>
      <c r="MX328" s="4"/>
      <c r="MY328" s="4"/>
      <c r="MZ328" s="4"/>
      <c r="NA328" s="4"/>
      <c r="NB328" s="4"/>
      <c r="NC328" s="4"/>
      <c r="ND328" s="4"/>
      <c r="NE328" s="4"/>
      <c r="NF328" s="4"/>
      <c r="NG328" s="4"/>
      <c r="NH328" s="4"/>
      <c r="NI328" s="4"/>
      <c r="NJ328" s="4"/>
      <c r="NK328" s="4"/>
      <c r="NL328" s="4"/>
      <c r="NM328" s="4"/>
      <c r="NN328" s="4"/>
      <c r="NO328" s="4"/>
      <c r="NP328" s="4"/>
      <c r="NQ328" s="4"/>
      <c r="NR328" s="4"/>
      <c r="NS328" s="4"/>
      <c r="NT328" s="4"/>
      <c r="NU328" s="4"/>
      <c r="NV328" s="4"/>
      <c r="NW328" s="4"/>
      <c r="NX328" s="4"/>
      <c r="NY328" s="4"/>
      <c r="NZ328" s="4"/>
      <c r="OA328" s="4"/>
      <c r="OB328" s="4"/>
      <c r="OC328" s="4"/>
      <c r="OD328" s="4"/>
      <c r="OE328" s="4"/>
      <c r="OF328" s="4"/>
      <c r="OG328" s="4"/>
      <c r="OH328" s="4"/>
      <c r="OI328" s="4"/>
      <c r="OJ328" s="4"/>
      <c r="OK328" s="4"/>
      <c r="OL328" s="4"/>
      <c r="OM328" s="4"/>
      <c r="ON328" s="4"/>
      <c r="OO328" s="4"/>
      <c r="OP328" s="4"/>
      <c r="OQ328" s="4"/>
      <c r="OR328" s="4"/>
      <c r="OS328" s="4"/>
      <c r="OT328" s="4"/>
      <c r="OU328" s="4"/>
      <c r="OV328" s="4"/>
      <c r="OW328" s="4"/>
      <c r="OX328" s="4"/>
      <c r="OY328" s="4"/>
      <c r="OZ328" s="4"/>
      <c r="PA328" s="4"/>
      <c r="PB328" s="4"/>
      <c r="PC328" s="4"/>
      <c r="PD328" s="4"/>
      <c r="PE328" s="4"/>
      <c r="PF328" s="4"/>
      <c r="PG328" s="4"/>
      <c r="PH328" s="4"/>
      <c r="PI328" s="4"/>
      <c r="PJ328" s="4"/>
      <c r="PK328" s="4"/>
      <c r="PL328" s="4"/>
      <c r="PM328" s="4"/>
      <c r="PN328" s="4"/>
      <c r="PO328" s="4"/>
      <c r="PP328" s="4"/>
      <c r="PQ328" s="4"/>
      <c r="PR328" s="4"/>
      <c r="PS328" s="4"/>
      <c r="PT328" s="4"/>
      <c r="PU328" s="4"/>
      <c r="PV328" s="4"/>
      <c r="PW328" s="4"/>
      <c r="PX328" s="4"/>
      <c r="PY328" s="4"/>
      <c r="PZ328" s="4"/>
      <c r="QA328" s="4"/>
      <c r="QB328" s="4"/>
      <c r="QC328" s="4"/>
      <c r="QD328" s="4"/>
      <c r="QE328" s="4"/>
      <c r="QF328" s="4"/>
      <c r="QG328" s="4"/>
      <c r="QH328" s="4"/>
      <c r="QI328" s="4"/>
      <c r="QJ328" s="4"/>
      <c r="QK328" s="4"/>
      <c r="QL328" s="4"/>
      <c r="QM328" s="4"/>
      <c r="QN328" s="4"/>
      <c r="QO328" s="4"/>
      <c r="QP328" s="4"/>
      <c r="QQ328" s="4"/>
      <c r="QR328" s="4"/>
      <c r="QS328" s="4"/>
      <c r="QT328" s="4"/>
      <c r="QU328" s="4"/>
      <c r="QV328" s="4"/>
      <c r="QW328" s="4"/>
      <c r="QX328" s="4"/>
      <c r="QY328" s="4"/>
      <c r="QZ328" s="4"/>
      <c r="RA328" s="4"/>
      <c r="RB328" s="4"/>
      <c r="RC328" s="4"/>
      <c r="RD328" s="4"/>
      <c r="RE328" s="4"/>
      <c r="RF328" s="4"/>
      <c r="RG328" s="4"/>
      <c r="RH328" s="4"/>
      <c r="RI328" s="4"/>
      <c r="RJ328" s="4"/>
      <c r="RK328" s="4"/>
      <c r="RL328" s="4"/>
      <c r="RM328" s="4"/>
      <c r="RN328" s="4"/>
      <c r="RO328" s="4"/>
      <c r="RP328" s="4"/>
      <c r="RQ328" s="4"/>
      <c r="RR328" s="4"/>
      <c r="RS328" s="4"/>
      <c r="RT328" s="4"/>
      <c r="RU328" s="4"/>
      <c r="RV328" s="4"/>
      <c r="RW328" s="4"/>
      <c r="RX328" s="4"/>
      <c r="RY328" s="4"/>
      <c r="RZ328" s="4"/>
      <c r="SA328" s="4"/>
      <c r="SB328" s="4"/>
      <c r="SC328" s="4"/>
      <c r="SD328" s="4"/>
      <c r="SE328" s="4"/>
      <c r="SF328" s="4"/>
      <c r="SG328" s="4"/>
      <c r="SH328" s="4"/>
      <c r="SI328" s="4"/>
      <c r="SJ328" s="4"/>
      <c r="SK328" s="4"/>
      <c r="SL328" s="4"/>
      <c r="SM328" s="4"/>
      <c r="SN328" s="4"/>
      <c r="SO328" s="4"/>
      <c r="SP328" s="4"/>
      <c r="SQ328" s="4"/>
      <c r="SR328" s="4"/>
      <c r="SS328" s="4"/>
      <c r="ST328" s="4"/>
      <c r="SU328" s="4"/>
      <c r="SV328" s="4"/>
      <c r="SW328" s="4"/>
      <c r="SX328" s="4"/>
      <c r="SY328" s="4"/>
      <c r="SZ328" s="4"/>
      <c r="TA328" s="4"/>
      <c r="TB328" s="4"/>
      <c r="TC328" s="4"/>
      <c r="TD328" s="4"/>
      <c r="TE328" s="4"/>
      <c r="TF328" s="4"/>
      <c r="TG328" s="4"/>
      <c r="TH328" s="4"/>
      <c r="TI328" s="4"/>
      <c r="TJ328" s="4"/>
      <c r="TK328" s="4"/>
      <c r="TL328" s="4"/>
      <c r="TM328" s="4"/>
      <c r="TN328" s="4"/>
      <c r="TO328" s="4"/>
      <c r="TP328" s="4"/>
      <c r="TQ328" s="4"/>
      <c r="TR328" s="4"/>
      <c r="TS328" s="4"/>
      <c r="TT328" s="4"/>
      <c r="TU328" s="4"/>
      <c r="TV328" s="4"/>
      <c r="TW328" s="4"/>
      <c r="TX328" s="4"/>
      <c r="TY328" s="4"/>
      <c r="TZ328" s="4"/>
      <c r="UA328" s="4"/>
      <c r="UB328" s="4"/>
      <c r="UC328" s="4"/>
      <c r="UD328" s="4"/>
      <c r="UE328" s="4"/>
      <c r="UF328" s="4"/>
      <c r="UG328" s="4"/>
      <c r="UH328" s="4"/>
      <c r="UI328" s="4"/>
      <c r="UJ328" s="4"/>
      <c r="UK328" s="4"/>
      <c r="UL328" s="4"/>
      <c r="UM328" s="4"/>
      <c r="UN328" s="4"/>
      <c r="UO328" s="4"/>
      <c r="UP328" s="4"/>
      <c r="UQ328" s="4"/>
      <c r="UR328" s="4"/>
      <c r="US328" s="4"/>
      <c r="UT328" s="4"/>
      <c r="UU328" s="4"/>
      <c r="UV328" s="4"/>
      <c r="UW328" s="4"/>
      <c r="UX328" s="4"/>
      <c r="UY328" s="4"/>
      <c r="UZ328" s="4"/>
      <c r="VA328" s="4"/>
      <c r="VB328" s="4"/>
      <c r="VC328" s="4"/>
      <c r="VD328" s="4"/>
      <c r="VE328" s="4"/>
      <c r="VF328" s="4"/>
      <c r="VG328" s="4"/>
      <c r="VH328" s="4"/>
      <c r="VI328" s="4"/>
      <c r="VJ328" s="4"/>
      <c r="VK328" s="4"/>
      <c r="VL328" s="4"/>
      <c r="VM328" s="4"/>
      <c r="VN328" s="4"/>
    </row>
    <row r="329" spans="14:586"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  <c r="HW329" s="4"/>
      <c r="HX329" s="4"/>
      <c r="HY329" s="4"/>
      <c r="HZ329" s="4"/>
      <c r="IA329" s="4"/>
      <c r="IB329" s="4"/>
      <c r="IC329" s="4"/>
      <c r="ID329" s="4"/>
      <c r="IE329" s="4"/>
      <c r="IF329" s="4"/>
      <c r="IG329" s="4"/>
      <c r="IH329" s="4"/>
      <c r="II329" s="4"/>
      <c r="IJ329" s="4"/>
      <c r="IK329" s="4"/>
      <c r="IL329" s="4"/>
      <c r="IM329" s="4"/>
      <c r="IN329" s="4"/>
      <c r="IO329" s="4"/>
      <c r="IP329" s="4"/>
      <c r="IQ329" s="4"/>
      <c r="IR329" s="4"/>
      <c r="IS329" s="4"/>
      <c r="IT329" s="4"/>
      <c r="IU329" s="4"/>
      <c r="IV329" s="4"/>
      <c r="IW329" s="4"/>
      <c r="IX329" s="4"/>
      <c r="IY329" s="4"/>
      <c r="IZ329" s="4"/>
      <c r="JA329" s="4"/>
      <c r="JB329" s="4"/>
      <c r="JC329" s="4"/>
      <c r="JD329" s="4"/>
      <c r="JE329" s="4"/>
      <c r="JF329" s="4"/>
      <c r="JG329" s="4"/>
      <c r="JH329" s="4"/>
      <c r="JI329" s="4"/>
      <c r="JJ329" s="4"/>
      <c r="JK329" s="4"/>
      <c r="JL329" s="4"/>
      <c r="JM329" s="4"/>
      <c r="JN329" s="4"/>
      <c r="JO329" s="4"/>
      <c r="JP329" s="4"/>
      <c r="JQ329" s="4"/>
      <c r="JR329" s="4"/>
      <c r="JS329" s="4"/>
      <c r="JT329" s="4"/>
      <c r="JU329" s="4"/>
      <c r="JV329" s="4"/>
      <c r="JW329" s="4"/>
      <c r="JX329" s="4"/>
      <c r="JY329" s="4"/>
      <c r="JZ329" s="4"/>
      <c r="KA329" s="4"/>
      <c r="KB329" s="4"/>
      <c r="KC329" s="4"/>
      <c r="KD329" s="4"/>
      <c r="KE329" s="4"/>
      <c r="KF329" s="4"/>
      <c r="KG329" s="4"/>
      <c r="KH329" s="4"/>
      <c r="KI329" s="4"/>
      <c r="KJ329" s="4"/>
      <c r="KK329" s="4"/>
      <c r="KL329" s="4"/>
      <c r="KM329" s="4"/>
      <c r="KN329" s="4"/>
      <c r="KO329" s="4"/>
      <c r="KP329" s="4"/>
      <c r="KQ329" s="4"/>
      <c r="KR329" s="4"/>
      <c r="KS329" s="4"/>
      <c r="KT329" s="4"/>
      <c r="KU329" s="4"/>
      <c r="KV329" s="4"/>
      <c r="KW329" s="4"/>
      <c r="KX329" s="4"/>
      <c r="KY329" s="4"/>
      <c r="KZ329" s="4"/>
      <c r="LA329" s="4"/>
      <c r="LB329" s="4"/>
      <c r="LC329" s="4"/>
      <c r="LD329" s="4"/>
      <c r="LE329" s="4"/>
      <c r="LF329" s="4"/>
      <c r="LG329" s="4"/>
      <c r="LH329" s="4"/>
      <c r="LI329" s="4"/>
      <c r="LJ329" s="4"/>
      <c r="LK329" s="4"/>
      <c r="LL329" s="4"/>
      <c r="LM329" s="4"/>
      <c r="LN329" s="4"/>
      <c r="LO329" s="4"/>
      <c r="LP329" s="4"/>
      <c r="LQ329" s="4"/>
      <c r="LR329" s="4"/>
      <c r="LS329" s="4"/>
      <c r="LT329" s="4"/>
      <c r="LU329" s="4"/>
      <c r="LV329" s="4"/>
      <c r="LW329" s="4"/>
      <c r="LX329" s="4"/>
      <c r="LY329" s="4"/>
      <c r="LZ329" s="4"/>
      <c r="MA329" s="4"/>
      <c r="MB329" s="4"/>
      <c r="MC329" s="4"/>
      <c r="MD329" s="4"/>
      <c r="ME329" s="4"/>
      <c r="MF329" s="4"/>
      <c r="MG329" s="4"/>
      <c r="MH329" s="4"/>
      <c r="MI329" s="4"/>
      <c r="MJ329" s="4"/>
      <c r="MK329" s="4"/>
      <c r="ML329" s="4"/>
      <c r="MM329" s="4"/>
      <c r="MN329" s="4"/>
      <c r="MO329" s="4"/>
      <c r="MP329" s="4"/>
      <c r="MQ329" s="4"/>
      <c r="MR329" s="4"/>
      <c r="MS329" s="4"/>
      <c r="MT329" s="4"/>
      <c r="MU329" s="4"/>
      <c r="MV329" s="4"/>
      <c r="MW329" s="4"/>
      <c r="MX329" s="4"/>
      <c r="MY329" s="4"/>
      <c r="MZ329" s="4"/>
      <c r="NA329" s="4"/>
      <c r="NB329" s="4"/>
      <c r="NC329" s="4"/>
      <c r="ND329" s="4"/>
      <c r="NE329" s="4"/>
      <c r="NF329" s="4"/>
      <c r="NG329" s="4"/>
      <c r="NH329" s="4"/>
      <c r="NI329" s="4"/>
      <c r="NJ329" s="4"/>
      <c r="NK329" s="4"/>
      <c r="NL329" s="4"/>
      <c r="NM329" s="4"/>
      <c r="NN329" s="4"/>
      <c r="NO329" s="4"/>
      <c r="NP329" s="4"/>
      <c r="NQ329" s="4"/>
      <c r="NR329" s="4"/>
      <c r="NS329" s="4"/>
      <c r="NT329" s="4"/>
      <c r="NU329" s="4"/>
      <c r="NV329" s="4"/>
      <c r="NW329" s="4"/>
      <c r="NX329" s="4"/>
      <c r="NY329" s="4"/>
      <c r="NZ329" s="4"/>
      <c r="OA329" s="4"/>
      <c r="OB329" s="4"/>
      <c r="OC329" s="4"/>
      <c r="OD329" s="4"/>
      <c r="OE329" s="4"/>
      <c r="OF329" s="4"/>
      <c r="OG329" s="4"/>
      <c r="OH329" s="4"/>
      <c r="OI329" s="4"/>
      <c r="OJ329" s="4"/>
      <c r="OK329" s="4"/>
      <c r="OL329" s="4"/>
      <c r="OM329" s="4"/>
      <c r="ON329" s="4"/>
      <c r="OO329" s="4"/>
      <c r="OP329" s="4"/>
      <c r="OQ329" s="4"/>
      <c r="OR329" s="4"/>
      <c r="OS329" s="4"/>
      <c r="OT329" s="4"/>
      <c r="OU329" s="4"/>
      <c r="OV329" s="4"/>
      <c r="OW329" s="4"/>
      <c r="OX329" s="4"/>
      <c r="OY329" s="4"/>
      <c r="OZ329" s="4"/>
      <c r="PA329" s="4"/>
      <c r="PB329" s="4"/>
      <c r="PC329" s="4"/>
      <c r="PD329" s="4"/>
      <c r="PE329" s="4"/>
      <c r="PF329" s="4"/>
      <c r="PG329" s="4"/>
      <c r="PH329" s="4"/>
      <c r="PI329" s="4"/>
      <c r="PJ329" s="4"/>
      <c r="PK329" s="4"/>
      <c r="PL329" s="4"/>
      <c r="PM329" s="4"/>
      <c r="PN329" s="4"/>
      <c r="PO329" s="4"/>
      <c r="PP329" s="4"/>
      <c r="PQ329" s="4"/>
      <c r="PR329" s="4"/>
      <c r="PS329" s="4"/>
      <c r="PT329" s="4"/>
      <c r="PU329" s="4"/>
      <c r="PV329" s="4"/>
      <c r="PW329" s="4"/>
      <c r="PX329" s="4"/>
      <c r="PY329" s="4"/>
      <c r="PZ329" s="4"/>
      <c r="QA329" s="4"/>
      <c r="QB329" s="4"/>
      <c r="QC329" s="4"/>
      <c r="QD329" s="4"/>
      <c r="QE329" s="4"/>
      <c r="QF329" s="4"/>
      <c r="QG329" s="4"/>
      <c r="QH329" s="4"/>
      <c r="QI329" s="4"/>
      <c r="QJ329" s="4"/>
      <c r="QK329" s="4"/>
      <c r="QL329" s="4"/>
      <c r="QM329" s="4"/>
      <c r="QN329" s="4"/>
      <c r="QO329" s="4"/>
      <c r="QP329" s="4"/>
      <c r="QQ329" s="4"/>
      <c r="QR329" s="4"/>
      <c r="QS329" s="4"/>
      <c r="QT329" s="4"/>
      <c r="QU329" s="4"/>
      <c r="QV329" s="4"/>
      <c r="QW329" s="4"/>
      <c r="QX329" s="4"/>
      <c r="QY329" s="4"/>
      <c r="QZ329" s="4"/>
      <c r="RA329" s="4"/>
      <c r="RB329" s="4"/>
      <c r="RC329" s="4"/>
      <c r="RD329" s="4"/>
      <c r="RE329" s="4"/>
      <c r="RF329" s="4"/>
      <c r="RG329" s="4"/>
      <c r="RH329" s="4"/>
      <c r="RI329" s="4"/>
      <c r="RJ329" s="4"/>
      <c r="RK329" s="4"/>
      <c r="RL329" s="4"/>
      <c r="RM329" s="4"/>
      <c r="RN329" s="4"/>
      <c r="RO329" s="4"/>
      <c r="RP329" s="4"/>
      <c r="RQ329" s="4"/>
      <c r="RR329" s="4"/>
      <c r="RS329" s="4"/>
      <c r="RT329" s="4"/>
      <c r="RU329" s="4"/>
      <c r="RV329" s="4"/>
      <c r="RW329" s="4"/>
      <c r="RX329" s="4"/>
      <c r="RY329" s="4"/>
      <c r="RZ329" s="4"/>
      <c r="SA329" s="4"/>
      <c r="SB329" s="4"/>
      <c r="SC329" s="4"/>
      <c r="SD329" s="4"/>
      <c r="SE329" s="4"/>
      <c r="SF329" s="4"/>
      <c r="SG329" s="4"/>
      <c r="SH329" s="4"/>
      <c r="SI329" s="4"/>
      <c r="SJ329" s="4"/>
      <c r="SK329" s="4"/>
      <c r="SL329" s="4"/>
      <c r="SM329" s="4"/>
      <c r="SN329" s="4"/>
      <c r="SO329" s="4"/>
      <c r="SP329" s="4"/>
      <c r="SQ329" s="4"/>
      <c r="SR329" s="4"/>
      <c r="SS329" s="4"/>
      <c r="ST329" s="4"/>
      <c r="SU329" s="4"/>
      <c r="SV329" s="4"/>
      <c r="SW329" s="4"/>
      <c r="SX329" s="4"/>
      <c r="SY329" s="4"/>
      <c r="SZ329" s="4"/>
      <c r="TA329" s="4"/>
      <c r="TB329" s="4"/>
      <c r="TC329" s="4"/>
      <c r="TD329" s="4"/>
      <c r="TE329" s="4"/>
      <c r="TF329" s="4"/>
      <c r="TG329" s="4"/>
      <c r="TH329" s="4"/>
      <c r="TI329" s="4"/>
      <c r="TJ329" s="4"/>
      <c r="TK329" s="4"/>
      <c r="TL329" s="4"/>
      <c r="TM329" s="4"/>
      <c r="TN329" s="4"/>
      <c r="TO329" s="4"/>
      <c r="TP329" s="4"/>
      <c r="TQ329" s="4"/>
      <c r="TR329" s="4"/>
      <c r="TS329" s="4"/>
      <c r="TT329" s="4"/>
      <c r="TU329" s="4"/>
      <c r="TV329" s="4"/>
      <c r="TW329" s="4"/>
      <c r="TX329" s="4"/>
      <c r="TY329" s="4"/>
      <c r="TZ329" s="4"/>
      <c r="UA329" s="4"/>
      <c r="UB329" s="4"/>
      <c r="UC329" s="4"/>
      <c r="UD329" s="4"/>
      <c r="UE329" s="4"/>
      <c r="UF329" s="4"/>
      <c r="UG329" s="4"/>
      <c r="UH329" s="4"/>
      <c r="UI329" s="4"/>
      <c r="UJ329" s="4"/>
      <c r="UK329" s="4"/>
      <c r="UL329" s="4"/>
      <c r="UM329" s="4"/>
      <c r="UN329" s="4"/>
      <c r="UO329" s="4"/>
      <c r="UP329" s="4"/>
      <c r="UQ329" s="4"/>
      <c r="UR329" s="4"/>
      <c r="US329" s="4"/>
      <c r="UT329" s="4"/>
      <c r="UU329" s="4"/>
      <c r="UV329" s="4"/>
      <c r="UW329" s="4"/>
      <c r="UX329" s="4"/>
      <c r="UY329" s="4"/>
      <c r="UZ329" s="4"/>
      <c r="VA329" s="4"/>
      <c r="VB329" s="4"/>
      <c r="VC329" s="4"/>
      <c r="VD329" s="4"/>
      <c r="VE329" s="4"/>
      <c r="VF329" s="4"/>
      <c r="VG329" s="4"/>
      <c r="VH329" s="4"/>
      <c r="VI329" s="4"/>
      <c r="VJ329" s="4"/>
      <c r="VK329" s="4"/>
      <c r="VL329" s="4"/>
      <c r="VM329" s="4"/>
      <c r="VN329" s="4"/>
    </row>
    <row r="330" spans="14:586"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  <c r="HW330" s="4"/>
      <c r="HX330" s="4"/>
      <c r="HY330" s="4"/>
      <c r="HZ330" s="4"/>
      <c r="IA330" s="4"/>
      <c r="IB330" s="4"/>
      <c r="IC330" s="4"/>
      <c r="ID330" s="4"/>
      <c r="IE330" s="4"/>
      <c r="IF330" s="4"/>
      <c r="IG330" s="4"/>
      <c r="IH330" s="4"/>
      <c r="II330" s="4"/>
      <c r="IJ330" s="4"/>
      <c r="IK330" s="4"/>
      <c r="IL330" s="4"/>
      <c r="IM330" s="4"/>
      <c r="IN330" s="4"/>
      <c r="IO330" s="4"/>
      <c r="IP330" s="4"/>
      <c r="IQ330" s="4"/>
      <c r="IR330" s="4"/>
      <c r="IS330" s="4"/>
      <c r="IT330" s="4"/>
      <c r="IU330" s="4"/>
      <c r="IV330" s="4"/>
      <c r="IW330" s="4"/>
      <c r="IX330" s="4"/>
      <c r="IY330" s="4"/>
      <c r="IZ330" s="4"/>
      <c r="JA330" s="4"/>
      <c r="JB330" s="4"/>
      <c r="JC330" s="4"/>
      <c r="JD330" s="4"/>
      <c r="JE330" s="4"/>
      <c r="JF330" s="4"/>
      <c r="JG330" s="4"/>
      <c r="JH330" s="4"/>
      <c r="JI330" s="4"/>
      <c r="JJ330" s="4"/>
      <c r="JK330" s="4"/>
      <c r="JL330" s="4"/>
      <c r="JM330" s="4"/>
      <c r="JN330" s="4"/>
      <c r="JO330" s="4"/>
      <c r="JP330" s="4"/>
      <c r="JQ330" s="4"/>
      <c r="JR330" s="4"/>
      <c r="JS330" s="4"/>
      <c r="JT330" s="4"/>
      <c r="JU330" s="4"/>
      <c r="JV330" s="4"/>
      <c r="JW330" s="4"/>
      <c r="JX330" s="4"/>
      <c r="JY330" s="4"/>
      <c r="JZ330" s="4"/>
      <c r="KA330" s="4"/>
      <c r="KB330" s="4"/>
      <c r="KC330" s="4"/>
      <c r="KD330" s="4"/>
      <c r="KE330" s="4"/>
      <c r="KF330" s="4"/>
      <c r="KG330" s="4"/>
      <c r="KH330" s="4"/>
      <c r="KI330" s="4"/>
      <c r="KJ330" s="4"/>
      <c r="KK330" s="4"/>
      <c r="KL330" s="4"/>
      <c r="KM330" s="4"/>
      <c r="KN330" s="4"/>
      <c r="KO330" s="4"/>
      <c r="KP330" s="4"/>
      <c r="KQ330" s="4"/>
      <c r="KR330" s="4"/>
      <c r="KS330" s="4"/>
      <c r="KT330" s="4"/>
      <c r="KU330" s="4"/>
      <c r="KV330" s="4"/>
      <c r="KW330" s="4"/>
      <c r="KX330" s="4"/>
      <c r="KY330" s="4"/>
      <c r="KZ330" s="4"/>
      <c r="LA330" s="4"/>
      <c r="LB330" s="4"/>
      <c r="LC330" s="4"/>
      <c r="LD330" s="4"/>
      <c r="LE330" s="4"/>
      <c r="LF330" s="4"/>
      <c r="LG330" s="4"/>
      <c r="LH330" s="4"/>
      <c r="LI330" s="4"/>
      <c r="LJ330" s="4"/>
      <c r="LK330" s="4"/>
      <c r="LL330" s="4"/>
      <c r="LM330" s="4"/>
      <c r="LN330" s="4"/>
      <c r="LO330" s="4"/>
      <c r="LP330" s="4"/>
      <c r="LQ330" s="4"/>
      <c r="LR330" s="4"/>
      <c r="LS330" s="4"/>
      <c r="LT330" s="4"/>
      <c r="LU330" s="4"/>
      <c r="LV330" s="4"/>
      <c r="LW330" s="4"/>
      <c r="LX330" s="4"/>
      <c r="LY330" s="4"/>
      <c r="LZ330" s="4"/>
      <c r="MA330" s="4"/>
      <c r="MB330" s="4"/>
      <c r="MC330" s="4"/>
      <c r="MD330" s="4"/>
      <c r="ME330" s="4"/>
      <c r="MF330" s="4"/>
      <c r="MG330" s="4"/>
      <c r="MH330" s="4"/>
      <c r="MI330" s="4"/>
      <c r="MJ330" s="4"/>
      <c r="MK330" s="4"/>
      <c r="ML330" s="4"/>
      <c r="MM330" s="4"/>
      <c r="MN330" s="4"/>
      <c r="MO330" s="4"/>
      <c r="MP330" s="4"/>
      <c r="MQ330" s="4"/>
      <c r="MR330" s="4"/>
      <c r="MS330" s="4"/>
      <c r="MT330" s="4"/>
      <c r="MU330" s="4"/>
      <c r="MV330" s="4"/>
      <c r="MW330" s="4"/>
      <c r="MX330" s="4"/>
      <c r="MY330" s="4"/>
      <c r="MZ330" s="4"/>
      <c r="NA330" s="4"/>
      <c r="NB330" s="4"/>
      <c r="NC330" s="4"/>
      <c r="ND330" s="4"/>
      <c r="NE330" s="4"/>
      <c r="NF330" s="4"/>
      <c r="NG330" s="4"/>
      <c r="NH330" s="4"/>
      <c r="NI330" s="4"/>
      <c r="NJ330" s="4"/>
      <c r="NK330" s="4"/>
      <c r="NL330" s="4"/>
      <c r="NM330" s="4"/>
      <c r="NN330" s="4"/>
      <c r="NO330" s="4"/>
      <c r="NP330" s="4"/>
      <c r="NQ330" s="4"/>
      <c r="NR330" s="4"/>
      <c r="NS330" s="4"/>
      <c r="NT330" s="4"/>
      <c r="NU330" s="4"/>
      <c r="NV330" s="4"/>
      <c r="NW330" s="4"/>
      <c r="NX330" s="4"/>
      <c r="NY330" s="4"/>
      <c r="NZ330" s="4"/>
      <c r="OA330" s="4"/>
      <c r="OB330" s="4"/>
      <c r="OC330" s="4"/>
      <c r="OD330" s="4"/>
      <c r="OE330" s="4"/>
      <c r="OF330" s="4"/>
      <c r="OG330" s="4"/>
      <c r="OH330" s="4"/>
      <c r="OI330" s="4"/>
      <c r="OJ330" s="4"/>
      <c r="OK330" s="4"/>
      <c r="OL330" s="4"/>
      <c r="OM330" s="4"/>
      <c r="ON330" s="4"/>
      <c r="OO330" s="4"/>
      <c r="OP330" s="4"/>
      <c r="OQ330" s="4"/>
      <c r="OR330" s="4"/>
      <c r="OS330" s="4"/>
      <c r="OT330" s="4"/>
      <c r="OU330" s="4"/>
      <c r="OV330" s="4"/>
      <c r="OW330" s="4"/>
      <c r="OX330" s="4"/>
      <c r="OY330" s="4"/>
      <c r="OZ330" s="4"/>
      <c r="PA330" s="4"/>
      <c r="PB330" s="4"/>
      <c r="PC330" s="4"/>
      <c r="PD330" s="4"/>
      <c r="PE330" s="4"/>
      <c r="PF330" s="4"/>
      <c r="PG330" s="4"/>
      <c r="PH330" s="4"/>
      <c r="PI330" s="4"/>
      <c r="PJ330" s="4"/>
      <c r="PK330" s="4"/>
      <c r="PL330" s="4"/>
      <c r="PM330" s="4"/>
      <c r="PN330" s="4"/>
      <c r="PO330" s="4"/>
      <c r="PP330" s="4"/>
      <c r="PQ330" s="4"/>
      <c r="PR330" s="4"/>
      <c r="PS330" s="4"/>
      <c r="PT330" s="4"/>
      <c r="PU330" s="4"/>
      <c r="PV330" s="4"/>
      <c r="PW330" s="4"/>
      <c r="PX330" s="4"/>
      <c r="PY330" s="4"/>
      <c r="PZ330" s="4"/>
      <c r="QA330" s="4"/>
      <c r="QB330" s="4"/>
      <c r="QC330" s="4"/>
      <c r="QD330" s="4"/>
      <c r="QE330" s="4"/>
      <c r="QF330" s="4"/>
      <c r="QG330" s="4"/>
      <c r="QH330" s="4"/>
      <c r="QI330" s="4"/>
      <c r="QJ330" s="4"/>
      <c r="QK330" s="4"/>
      <c r="QL330" s="4"/>
      <c r="QM330" s="4"/>
      <c r="QN330" s="4"/>
      <c r="QO330" s="4"/>
      <c r="QP330" s="4"/>
      <c r="QQ330" s="4"/>
      <c r="QR330" s="4"/>
      <c r="QS330" s="4"/>
      <c r="QT330" s="4"/>
      <c r="QU330" s="4"/>
      <c r="QV330" s="4"/>
      <c r="QW330" s="4"/>
      <c r="QX330" s="4"/>
      <c r="QY330" s="4"/>
      <c r="QZ330" s="4"/>
      <c r="RA330" s="4"/>
      <c r="RB330" s="4"/>
      <c r="RC330" s="4"/>
      <c r="RD330" s="4"/>
      <c r="RE330" s="4"/>
      <c r="RF330" s="4"/>
      <c r="RG330" s="4"/>
      <c r="RH330" s="4"/>
      <c r="RI330" s="4"/>
      <c r="RJ330" s="4"/>
      <c r="RK330" s="4"/>
      <c r="RL330" s="4"/>
      <c r="RM330" s="4"/>
      <c r="RN330" s="4"/>
      <c r="RO330" s="4"/>
      <c r="RP330" s="4"/>
      <c r="RQ330" s="4"/>
      <c r="RR330" s="4"/>
      <c r="RS330" s="4"/>
      <c r="RT330" s="4"/>
      <c r="RU330" s="4"/>
      <c r="RV330" s="4"/>
      <c r="RW330" s="4"/>
      <c r="RX330" s="4"/>
      <c r="RY330" s="4"/>
      <c r="RZ330" s="4"/>
      <c r="SA330" s="4"/>
      <c r="SB330" s="4"/>
      <c r="SC330" s="4"/>
      <c r="SD330" s="4"/>
      <c r="SE330" s="4"/>
      <c r="SF330" s="4"/>
      <c r="SG330" s="4"/>
      <c r="SH330" s="4"/>
      <c r="SI330" s="4"/>
      <c r="SJ330" s="4"/>
      <c r="SK330" s="4"/>
      <c r="SL330" s="4"/>
      <c r="SM330" s="4"/>
      <c r="SN330" s="4"/>
      <c r="SO330" s="4"/>
      <c r="SP330" s="4"/>
      <c r="SQ330" s="4"/>
      <c r="SR330" s="4"/>
      <c r="SS330" s="4"/>
      <c r="ST330" s="4"/>
      <c r="SU330" s="4"/>
      <c r="SV330" s="4"/>
      <c r="SW330" s="4"/>
      <c r="SX330" s="4"/>
      <c r="SY330" s="4"/>
      <c r="SZ330" s="4"/>
      <c r="TA330" s="4"/>
      <c r="TB330" s="4"/>
      <c r="TC330" s="4"/>
      <c r="TD330" s="4"/>
      <c r="TE330" s="4"/>
      <c r="TF330" s="4"/>
      <c r="TG330" s="4"/>
      <c r="TH330" s="4"/>
      <c r="TI330" s="4"/>
      <c r="TJ330" s="4"/>
      <c r="TK330" s="4"/>
      <c r="TL330" s="4"/>
      <c r="TM330" s="4"/>
      <c r="TN330" s="4"/>
      <c r="TO330" s="4"/>
      <c r="TP330" s="4"/>
      <c r="TQ330" s="4"/>
      <c r="TR330" s="4"/>
      <c r="TS330" s="4"/>
      <c r="TT330" s="4"/>
      <c r="TU330" s="4"/>
      <c r="TV330" s="4"/>
      <c r="TW330" s="4"/>
      <c r="TX330" s="4"/>
      <c r="TY330" s="4"/>
      <c r="TZ330" s="4"/>
      <c r="UA330" s="4"/>
      <c r="UB330" s="4"/>
      <c r="UC330" s="4"/>
      <c r="UD330" s="4"/>
      <c r="UE330" s="4"/>
      <c r="UF330" s="4"/>
      <c r="UG330" s="4"/>
      <c r="UH330" s="4"/>
      <c r="UI330" s="4"/>
      <c r="UJ330" s="4"/>
      <c r="UK330" s="4"/>
      <c r="UL330" s="4"/>
      <c r="UM330" s="4"/>
      <c r="UN330" s="4"/>
      <c r="UO330" s="4"/>
      <c r="UP330" s="4"/>
      <c r="UQ330" s="4"/>
      <c r="UR330" s="4"/>
      <c r="US330" s="4"/>
      <c r="UT330" s="4"/>
      <c r="UU330" s="4"/>
      <c r="UV330" s="4"/>
      <c r="UW330" s="4"/>
      <c r="UX330" s="4"/>
      <c r="UY330" s="4"/>
      <c r="UZ330" s="4"/>
      <c r="VA330" s="4"/>
      <c r="VB330" s="4"/>
      <c r="VC330" s="4"/>
      <c r="VD330" s="4"/>
      <c r="VE330" s="4"/>
      <c r="VF330" s="4"/>
      <c r="VG330" s="4"/>
      <c r="VH330" s="4"/>
      <c r="VI330" s="4"/>
      <c r="VJ330" s="4"/>
      <c r="VK330" s="4"/>
      <c r="VL330" s="4"/>
      <c r="VM330" s="4"/>
      <c r="VN330" s="4"/>
    </row>
    <row r="331" spans="14:586"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  <c r="HW331" s="4"/>
      <c r="HX331" s="4"/>
      <c r="HY331" s="4"/>
      <c r="HZ331" s="4"/>
      <c r="IA331" s="4"/>
      <c r="IB331" s="4"/>
      <c r="IC331" s="4"/>
      <c r="ID331" s="4"/>
      <c r="IE331" s="4"/>
      <c r="IF331" s="4"/>
      <c r="IG331" s="4"/>
      <c r="IH331" s="4"/>
      <c r="II331" s="4"/>
      <c r="IJ331" s="4"/>
      <c r="IK331" s="4"/>
      <c r="IL331" s="4"/>
      <c r="IM331" s="4"/>
      <c r="IN331" s="4"/>
      <c r="IO331" s="4"/>
      <c r="IP331" s="4"/>
      <c r="IQ331" s="4"/>
      <c r="IR331" s="4"/>
      <c r="IS331" s="4"/>
      <c r="IT331" s="4"/>
      <c r="IU331" s="4"/>
      <c r="IV331" s="4"/>
      <c r="IW331" s="4"/>
      <c r="IX331" s="4"/>
      <c r="IY331" s="4"/>
      <c r="IZ331" s="4"/>
      <c r="JA331" s="4"/>
      <c r="JB331" s="4"/>
      <c r="JC331" s="4"/>
      <c r="JD331" s="4"/>
      <c r="JE331" s="4"/>
      <c r="JF331" s="4"/>
      <c r="JG331" s="4"/>
      <c r="JH331" s="4"/>
      <c r="JI331" s="4"/>
      <c r="JJ331" s="4"/>
      <c r="JK331" s="4"/>
      <c r="JL331" s="4"/>
      <c r="JM331" s="4"/>
      <c r="JN331" s="4"/>
      <c r="JO331" s="4"/>
      <c r="JP331" s="4"/>
      <c r="JQ331" s="4"/>
      <c r="JR331" s="4"/>
      <c r="JS331" s="4"/>
      <c r="JT331" s="4"/>
      <c r="JU331" s="4"/>
      <c r="JV331" s="4"/>
      <c r="JW331" s="4"/>
      <c r="JX331" s="4"/>
      <c r="JY331" s="4"/>
      <c r="JZ331" s="4"/>
      <c r="KA331" s="4"/>
      <c r="KB331" s="4"/>
      <c r="KC331" s="4"/>
      <c r="KD331" s="4"/>
      <c r="KE331" s="4"/>
      <c r="KF331" s="4"/>
      <c r="KG331" s="4"/>
      <c r="KH331" s="4"/>
      <c r="KI331" s="4"/>
      <c r="KJ331" s="4"/>
      <c r="KK331" s="4"/>
      <c r="KL331" s="4"/>
      <c r="KM331" s="4"/>
      <c r="KN331" s="4"/>
      <c r="KO331" s="4"/>
      <c r="KP331" s="4"/>
      <c r="KQ331" s="4"/>
      <c r="KR331" s="4"/>
      <c r="KS331" s="4"/>
      <c r="KT331" s="4"/>
      <c r="KU331" s="4"/>
      <c r="KV331" s="4"/>
      <c r="KW331" s="4"/>
      <c r="KX331" s="4"/>
      <c r="KY331" s="4"/>
      <c r="KZ331" s="4"/>
      <c r="LA331" s="4"/>
      <c r="LB331" s="4"/>
      <c r="LC331" s="4"/>
      <c r="LD331" s="4"/>
      <c r="LE331" s="4"/>
      <c r="LF331" s="4"/>
      <c r="LG331" s="4"/>
      <c r="LH331" s="4"/>
      <c r="LI331" s="4"/>
      <c r="LJ331" s="4"/>
      <c r="LK331" s="4"/>
      <c r="LL331" s="4"/>
      <c r="LM331" s="4"/>
      <c r="LN331" s="4"/>
      <c r="LO331" s="4"/>
      <c r="LP331" s="4"/>
      <c r="LQ331" s="4"/>
      <c r="LR331" s="4"/>
      <c r="LS331" s="4"/>
      <c r="LT331" s="4"/>
      <c r="LU331" s="4"/>
      <c r="LV331" s="4"/>
      <c r="LW331" s="4"/>
      <c r="LX331" s="4"/>
      <c r="LY331" s="4"/>
      <c r="LZ331" s="4"/>
      <c r="MA331" s="4"/>
      <c r="MB331" s="4"/>
      <c r="MC331" s="4"/>
      <c r="MD331" s="4"/>
      <c r="ME331" s="4"/>
      <c r="MF331" s="4"/>
      <c r="MG331" s="4"/>
      <c r="MH331" s="4"/>
      <c r="MI331" s="4"/>
      <c r="MJ331" s="4"/>
      <c r="MK331" s="4"/>
      <c r="ML331" s="4"/>
      <c r="MM331" s="4"/>
      <c r="MN331" s="4"/>
      <c r="MO331" s="4"/>
      <c r="MP331" s="4"/>
      <c r="MQ331" s="4"/>
      <c r="MR331" s="4"/>
      <c r="MS331" s="4"/>
      <c r="MT331" s="4"/>
      <c r="MU331" s="4"/>
      <c r="MV331" s="4"/>
      <c r="MW331" s="4"/>
      <c r="MX331" s="4"/>
      <c r="MY331" s="4"/>
      <c r="MZ331" s="4"/>
      <c r="NA331" s="4"/>
      <c r="NB331" s="4"/>
      <c r="NC331" s="4"/>
      <c r="ND331" s="4"/>
      <c r="NE331" s="4"/>
      <c r="NF331" s="4"/>
      <c r="NG331" s="4"/>
      <c r="NH331" s="4"/>
      <c r="NI331" s="4"/>
      <c r="NJ331" s="4"/>
      <c r="NK331" s="4"/>
      <c r="NL331" s="4"/>
      <c r="NM331" s="4"/>
      <c r="NN331" s="4"/>
      <c r="NO331" s="4"/>
      <c r="NP331" s="4"/>
      <c r="NQ331" s="4"/>
      <c r="NR331" s="4"/>
      <c r="NS331" s="4"/>
      <c r="NT331" s="4"/>
      <c r="NU331" s="4"/>
      <c r="NV331" s="4"/>
      <c r="NW331" s="4"/>
      <c r="NX331" s="4"/>
      <c r="NY331" s="4"/>
      <c r="NZ331" s="4"/>
      <c r="OA331" s="4"/>
      <c r="OB331" s="4"/>
      <c r="OC331" s="4"/>
      <c r="OD331" s="4"/>
      <c r="OE331" s="4"/>
      <c r="OF331" s="4"/>
      <c r="OG331" s="4"/>
      <c r="OH331" s="4"/>
      <c r="OI331" s="4"/>
      <c r="OJ331" s="4"/>
      <c r="OK331" s="4"/>
      <c r="OL331" s="4"/>
      <c r="OM331" s="4"/>
      <c r="ON331" s="4"/>
      <c r="OO331" s="4"/>
      <c r="OP331" s="4"/>
      <c r="OQ331" s="4"/>
      <c r="OR331" s="4"/>
      <c r="OS331" s="4"/>
      <c r="OT331" s="4"/>
      <c r="OU331" s="4"/>
      <c r="OV331" s="4"/>
      <c r="OW331" s="4"/>
      <c r="OX331" s="4"/>
      <c r="OY331" s="4"/>
      <c r="OZ331" s="4"/>
      <c r="PA331" s="4"/>
      <c r="PB331" s="4"/>
      <c r="PC331" s="4"/>
      <c r="PD331" s="4"/>
      <c r="PE331" s="4"/>
      <c r="PF331" s="4"/>
      <c r="PG331" s="4"/>
      <c r="PH331" s="4"/>
      <c r="PI331" s="4"/>
      <c r="PJ331" s="4"/>
      <c r="PK331" s="4"/>
      <c r="PL331" s="4"/>
      <c r="PM331" s="4"/>
      <c r="PN331" s="4"/>
      <c r="PO331" s="4"/>
      <c r="PP331" s="4"/>
      <c r="PQ331" s="4"/>
      <c r="PR331" s="4"/>
      <c r="PS331" s="4"/>
      <c r="PT331" s="4"/>
      <c r="PU331" s="4"/>
      <c r="PV331" s="4"/>
      <c r="PW331" s="4"/>
      <c r="PX331" s="4"/>
      <c r="PY331" s="4"/>
      <c r="PZ331" s="4"/>
      <c r="QA331" s="4"/>
      <c r="QB331" s="4"/>
      <c r="QC331" s="4"/>
      <c r="QD331" s="4"/>
      <c r="QE331" s="4"/>
      <c r="QF331" s="4"/>
      <c r="QG331" s="4"/>
      <c r="QH331" s="4"/>
      <c r="QI331" s="4"/>
      <c r="QJ331" s="4"/>
      <c r="QK331" s="4"/>
      <c r="QL331" s="4"/>
      <c r="QM331" s="4"/>
      <c r="QN331" s="4"/>
      <c r="QO331" s="4"/>
      <c r="QP331" s="4"/>
      <c r="QQ331" s="4"/>
      <c r="QR331" s="4"/>
      <c r="QS331" s="4"/>
      <c r="QT331" s="4"/>
      <c r="QU331" s="4"/>
      <c r="QV331" s="4"/>
      <c r="QW331" s="4"/>
      <c r="QX331" s="4"/>
      <c r="QY331" s="4"/>
      <c r="QZ331" s="4"/>
      <c r="RA331" s="4"/>
      <c r="RB331" s="4"/>
      <c r="RC331" s="4"/>
      <c r="RD331" s="4"/>
      <c r="RE331" s="4"/>
      <c r="RF331" s="4"/>
      <c r="RG331" s="4"/>
      <c r="RH331" s="4"/>
      <c r="RI331" s="4"/>
      <c r="RJ331" s="4"/>
      <c r="RK331" s="4"/>
      <c r="RL331" s="4"/>
      <c r="RM331" s="4"/>
      <c r="RN331" s="4"/>
      <c r="RO331" s="4"/>
      <c r="RP331" s="4"/>
      <c r="RQ331" s="4"/>
      <c r="RR331" s="4"/>
      <c r="RS331" s="4"/>
      <c r="RT331" s="4"/>
      <c r="RU331" s="4"/>
      <c r="RV331" s="4"/>
      <c r="RW331" s="4"/>
      <c r="RX331" s="4"/>
      <c r="RY331" s="4"/>
      <c r="RZ331" s="4"/>
      <c r="SA331" s="4"/>
      <c r="SB331" s="4"/>
      <c r="SC331" s="4"/>
      <c r="SD331" s="4"/>
      <c r="SE331" s="4"/>
      <c r="SF331" s="4"/>
      <c r="SG331" s="4"/>
      <c r="SH331" s="4"/>
      <c r="SI331" s="4"/>
      <c r="SJ331" s="4"/>
      <c r="SK331" s="4"/>
      <c r="SL331" s="4"/>
      <c r="SM331" s="4"/>
      <c r="SN331" s="4"/>
      <c r="SO331" s="4"/>
      <c r="SP331" s="4"/>
      <c r="SQ331" s="4"/>
      <c r="SR331" s="4"/>
      <c r="SS331" s="4"/>
      <c r="ST331" s="4"/>
      <c r="SU331" s="4"/>
      <c r="SV331" s="4"/>
      <c r="SW331" s="4"/>
      <c r="SX331" s="4"/>
      <c r="SY331" s="4"/>
      <c r="SZ331" s="4"/>
      <c r="TA331" s="4"/>
      <c r="TB331" s="4"/>
      <c r="TC331" s="4"/>
      <c r="TD331" s="4"/>
      <c r="TE331" s="4"/>
      <c r="TF331" s="4"/>
      <c r="TG331" s="4"/>
      <c r="TH331" s="4"/>
      <c r="TI331" s="4"/>
      <c r="TJ331" s="4"/>
      <c r="TK331" s="4"/>
      <c r="TL331" s="4"/>
      <c r="TM331" s="4"/>
      <c r="TN331" s="4"/>
      <c r="TO331" s="4"/>
      <c r="TP331" s="4"/>
      <c r="TQ331" s="4"/>
      <c r="TR331" s="4"/>
      <c r="TS331" s="4"/>
      <c r="TT331" s="4"/>
      <c r="TU331" s="4"/>
      <c r="TV331" s="4"/>
      <c r="TW331" s="4"/>
      <c r="TX331" s="4"/>
      <c r="TY331" s="4"/>
      <c r="TZ331" s="4"/>
      <c r="UA331" s="4"/>
      <c r="UB331" s="4"/>
      <c r="UC331" s="4"/>
      <c r="UD331" s="4"/>
      <c r="UE331" s="4"/>
      <c r="UF331" s="4"/>
      <c r="UG331" s="4"/>
      <c r="UH331" s="4"/>
      <c r="UI331" s="4"/>
      <c r="UJ331" s="4"/>
      <c r="UK331" s="4"/>
      <c r="UL331" s="4"/>
      <c r="UM331" s="4"/>
      <c r="UN331" s="4"/>
      <c r="UO331" s="4"/>
      <c r="UP331" s="4"/>
      <c r="UQ331" s="4"/>
      <c r="UR331" s="4"/>
      <c r="US331" s="4"/>
      <c r="UT331" s="4"/>
      <c r="UU331" s="4"/>
      <c r="UV331" s="4"/>
      <c r="UW331" s="4"/>
      <c r="UX331" s="4"/>
      <c r="UY331" s="4"/>
      <c r="UZ331" s="4"/>
      <c r="VA331" s="4"/>
      <c r="VB331" s="4"/>
      <c r="VC331" s="4"/>
      <c r="VD331" s="4"/>
      <c r="VE331" s="4"/>
      <c r="VF331" s="4"/>
      <c r="VG331" s="4"/>
      <c r="VH331" s="4"/>
      <c r="VI331" s="4"/>
      <c r="VJ331" s="4"/>
      <c r="VK331" s="4"/>
      <c r="VL331" s="4"/>
      <c r="VM331" s="4"/>
      <c r="VN331" s="4"/>
    </row>
    <row r="332" spans="14:586"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  <c r="GM332" s="4"/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 s="4"/>
      <c r="HI332" s="4"/>
      <c r="HJ332" s="4"/>
      <c r="HK332" s="4"/>
      <c r="HL332" s="4"/>
      <c r="HM332" s="4"/>
      <c r="HN332" s="4"/>
      <c r="HO332" s="4"/>
      <c r="HP332" s="4"/>
      <c r="HQ332" s="4"/>
      <c r="HR332" s="4"/>
      <c r="HS332" s="4"/>
      <c r="HT332" s="4"/>
      <c r="HU332" s="4"/>
      <c r="HV332" s="4"/>
      <c r="HW332" s="4"/>
      <c r="HX332" s="4"/>
      <c r="HY332" s="4"/>
      <c r="HZ332" s="4"/>
      <c r="IA332" s="4"/>
      <c r="IB332" s="4"/>
      <c r="IC332" s="4"/>
      <c r="ID332" s="4"/>
      <c r="IE332" s="4"/>
      <c r="IF332" s="4"/>
      <c r="IG332" s="4"/>
      <c r="IH332" s="4"/>
      <c r="II332" s="4"/>
      <c r="IJ332" s="4"/>
      <c r="IK332" s="4"/>
      <c r="IL332" s="4"/>
      <c r="IM332" s="4"/>
      <c r="IN332" s="4"/>
      <c r="IO332" s="4"/>
      <c r="IP332" s="4"/>
      <c r="IQ332" s="4"/>
      <c r="IR332" s="4"/>
      <c r="IS332" s="4"/>
      <c r="IT332" s="4"/>
      <c r="IU332" s="4"/>
      <c r="IV332" s="4"/>
      <c r="IW332" s="4"/>
      <c r="IX332" s="4"/>
      <c r="IY332" s="4"/>
      <c r="IZ332" s="4"/>
      <c r="JA332" s="4"/>
      <c r="JB332" s="4"/>
      <c r="JC332" s="4"/>
      <c r="JD332" s="4"/>
      <c r="JE332" s="4"/>
      <c r="JF332" s="4"/>
      <c r="JG332" s="4"/>
      <c r="JH332" s="4"/>
      <c r="JI332" s="4"/>
      <c r="JJ332" s="4"/>
      <c r="JK332" s="4"/>
      <c r="JL332" s="4"/>
      <c r="JM332" s="4"/>
      <c r="JN332" s="4"/>
      <c r="JO332" s="4"/>
      <c r="JP332" s="4"/>
      <c r="JQ332" s="4"/>
      <c r="JR332" s="4"/>
      <c r="JS332" s="4"/>
      <c r="JT332" s="4"/>
      <c r="JU332" s="4"/>
      <c r="JV332" s="4"/>
      <c r="JW332" s="4"/>
      <c r="JX332" s="4"/>
      <c r="JY332" s="4"/>
      <c r="JZ332" s="4"/>
      <c r="KA332" s="4"/>
      <c r="KB332" s="4"/>
      <c r="KC332" s="4"/>
      <c r="KD332" s="4"/>
      <c r="KE332" s="4"/>
      <c r="KF332" s="4"/>
      <c r="KG332" s="4"/>
      <c r="KH332" s="4"/>
      <c r="KI332" s="4"/>
      <c r="KJ332" s="4"/>
      <c r="KK332" s="4"/>
      <c r="KL332" s="4"/>
      <c r="KM332" s="4"/>
      <c r="KN332" s="4"/>
      <c r="KO332" s="4"/>
      <c r="KP332" s="4"/>
      <c r="KQ332" s="4"/>
      <c r="KR332" s="4"/>
      <c r="KS332" s="4"/>
      <c r="KT332" s="4"/>
      <c r="KU332" s="4"/>
      <c r="KV332" s="4"/>
      <c r="KW332" s="4"/>
      <c r="KX332" s="4"/>
      <c r="KY332" s="4"/>
      <c r="KZ332" s="4"/>
      <c r="LA332" s="4"/>
      <c r="LB332" s="4"/>
      <c r="LC332" s="4"/>
      <c r="LD332" s="4"/>
      <c r="LE332" s="4"/>
      <c r="LF332" s="4"/>
      <c r="LG332" s="4"/>
      <c r="LH332" s="4"/>
      <c r="LI332" s="4"/>
      <c r="LJ332" s="4"/>
      <c r="LK332" s="4"/>
      <c r="LL332" s="4"/>
      <c r="LM332" s="4"/>
      <c r="LN332" s="4"/>
      <c r="LO332" s="4"/>
      <c r="LP332" s="4"/>
      <c r="LQ332" s="4"/>
      <c r="LR332" s="4"/>
      <c r="LS332" s="4"/>
      <c r="LT332" s="4"/>
      <c r="LU332" s="4"/>
      <c r="LV332" s="4"/>
      <c r="LW332" s="4"/>
      <c r="LX332" s="4"/>
      <c r="LY332" s="4"/>
      <c r="LZ332" s="4"/>
      <c r="MA332" s="4"/>
      <c r="MB332" s="4"/>
      <c r="MC332" s="4"/>
      <c r="MD332" s="4"/>
      <c r="ME332" s="4"/>
      <c r="MF332" s="4"/>
      <c r="MG332" s="4"/>
      <c r="MH332" s="4"/>
      <c r="MI332" s="4"/>
      <c r="MJ332" s="4"/>
      <c r="MK332" s="4"/>
      <c r="ML332" s="4"/>
      <c r="MM332" s="4"/>
      <c r="MN332" s="4"/>
      <c r="MO332" s="4"/>
      <c r="MP332" s="4"/>
      <c r="MQ332" s="4"/>
      <c r="MR332" s="4"/>
      <c r="MS332" s="4"/>
      <c r="MT332" s="4"/>
      <c r="MU332" s="4"/>
      <c r="MV332" s="4"/>
      <c r="MW332" s="4"/>
      <c r="MX332" s="4"/>
      <c r="MY332" s="4"/>
      <c r="MZ332" s="4"/>
      <c r="NA332" s="4"/>
      <c r="NB332" s="4"/>
      <c r="NC332" s="4"/>
      <c r="ND332" s="4"/>
      <c r="NE332" s="4"/>
      <c r="NF332" s="4"/>
      <c r="NG332" s="4"/>
      <c r="NH332" s="4"/>
      <c r="NI332" s="4"/>
      <c r="NJ332" s="4"/>
      <c r="NK332" s="4"/>
      <c r="NL332" s="4"/>
      <c r="NM332" s="4"/>
      <c r="NN332" s="4"/>
      <c r="NO332" s="4"/>
      <c r="NP332" s="4"/>
      <c r="NQ332" s="4"/>
      <c r="NR332" s="4"/>
      <c r="NS332" s="4"/>
      <c r="NT332" s="4"/>
      <c r="NU332" s="4"/>
      <c r="NV332" s="4"/>
      <c r="NW332" s="4"/>
      <c r="NX332" s="4"/>
      <c r="NY332" s="4"/>
      <c r="NZ332" s="4"/>
      <c r="OA332" s="4"/>
      <c r="OB332" s="4"/>
      <c r="OC332" s="4"/>
      <c r="OD332" s="4"/>
      <c r="OE332" s="4"/>
      <c r="OF332" s="4"/>
      <c r="OG332" s="4"/>
      <c r="OH332" s="4"/>
      <c r="OI332" s="4"/>
      <c r="OJ332" s="4"/>
      <c r="OK332" s="4"/>
      <c r="OL332" s="4"/>
      <c r="OM332" s="4"/>
      <c r="ON332" s="4"/>
      <c r="OO332" s="4"/>
      <c r="OP332" s="4"/>
      <c r="OQ332" s="4"/>
      <c r="OR332" s="4"/>
      <c r="OS332" s="4"/>
      <c r="OT332" s="4"/>
      <c r="OU332" s="4"/>
      <c r="OV332" s="4"/>
      <c r="OW332" s="4"/>
      <c r="OX332" s="4"/>
      <c r="OY332" s="4"/>
      <c r="OZ332" s="4"/>
      <c r="PA332" s="4"/>
      <c r="PB332" s="4"/>
      <c r="PC332" s="4"/>
      <c r="PD332" s="4"/>
      <c r="PE332" s="4"/>
      <c r="PF332" s="4"/>
      <c r="PG332" s="4"/>
      <c r="PH332" s="4"/>
      <c r="PI332" s="4"/>
      <c r="PJ332" s="4"/>
      <c r="PK332" s="4"/>
      <c r="PL332" s="4"/>
      <c r="PM332" s="4"/>
      <c r="PN332" s="4"/>
      <c r="PO332" s="4"/>
      <c r="PP332" s="4"/>
      <c r="PQ332" s="4"/>
      <c r="PR332" s="4"/>
      <c r="PS332" s="4"/>
      <c r="PT332" s="4"/>
      <c r="PU332" s="4"/>
      <c r="PV332" s="4"/>
      <c r="PW332" s="4"/>
      <c r="PX332" s="4"/>
      <c r="PY332" s="4"/>
      <c r="PZ332" s="4"/>
      <c r="QA332" s="4"/>
      <c r="QB332" s="4"/>
      <c r="QC332" s="4"/>
      <c r="QD332" s="4"/>
      <c r="QE332" s="4"/>
      <c r="QF332" s="4"/>
      <c r="QG332" s="4"/>
      <c r="QH332" s="4"/>
      <c r="QI332" s="4"/>
      <c r="QJ332" s="4"/>
      <c r="QK332" s="4"/>
      <c r="QL332" s="4"/>
      <c r="QM332" s="4"/>
      <c r="QN332" s="4"/>
      <c r="QO332" s="4"/>
      <c r="QP332" s="4"/>
      <c r="QQ332" s="4"/>
      <c r="QR332" s="4"/>
      <c r="QS332" s="4"/>
      <c r="QT332" s="4"/>
      <c r="QU332" s="4"/>
      <c r="QV332" s="4"/>
      <c r="QW332" s="4"/>
      <c r="QX332" s="4"/>
      <c r="QY332" s="4"/>
      <c r="QZ332" s="4"/>
      <c r="RA332" s="4"/>
      <c r="RB332" s="4"/>
      <c r="RC332" s="4"/>
      <c r="RD332" s="4"/>
      <c r="RE332" s="4"/>
      <c r="RF332" s="4"/>
      <c r="RG332" s="4"/>
      <c r="RH332" s="4"/>
      <c r="RI332" s="4"/>
      <c r="RJ332" s="4"/>
      <c r="RK332" s="4"/>
      <c r="RL332" s="4"/>
      <c r="RM332" s="4"/>
      <c r="RN332" s="4"/>
      <c r="RO332" s="4"/>
      <c r="RP332" s="4"/>
      <c r="RQ332" s="4"/>
      <c r="RR332" s="4"/>
      <c r="RS332" s="4"/>
      <c r="RT332" s="4"/>
      <c r="RU332" s="4"/>
      <c r="RV332" s="4"/>
      <c r="RW332" s="4"/>
      <c r="RX332" s="4"/>
      <c r="RY332" s="4"/>
      <c r="RZ332" s="4"/>
      <c r="SA332" s="4"/>
      <c r="SB332" s="4"/>
      <c r="SC332" s="4"/>
      <c r="SD332" s="4"/>
      <c r="SE332" s="4"/>
      <c r="SF332" s="4"/>
      <c r="SG332" s="4"/>
      <c r="SH332" s="4"/>
      <c r="SI332" s="4"/>
      <c r="SJ332" s="4"/>
      <c r="SK332" s="4"/>
      <c r="SL332" s="4"/>
      <c r="SM332" s="4"/>
      <c r="SN332" s="4"/>
      <c r="SO332" s="4"/>
      <c r="SP332" s="4"/>
      <c r="SQ332" s="4"/>
      <c r="SR332" s="4"/>
      <c r="SS332" s="4"/>
      <c r="ST332" s="4"/>
      <c r="SU332" s="4"/>
      <c r="SV332" s="4"/>
      <c r="SW332" s="4"/>
      <c r="SX332" s="4"/>
      <c r="SY332" s="4"/>
      <c r="SZ332" s="4"/>
      <c r="TA332" s="4"/>
      <c r="TB332" s="4"/>
      <c r="TC332" s="4"/>
      <c r="TD332" s="4"/>
      <c r="TE332" s="4"/>
      <c r="TF332" s="4"/>
      <c r="TG332" s="4"/>
      <c r="TH332" s="4"/>
      <c r="TI332" s="4"/>
      <c r="TJ332" s="4"/>
      <c r="TK332" s="4"/>
      <c r="TL332" s="4"/>
      <c r="TM332" s="4"/>
      <c r="TN332" s="4"/>
      <c r="TO332" s="4"/>
      <c r="TP332" s="4"/>
      <c r="TQ332" s="4"/>
      <c r="TR332" s="4"/>
      <c r="TS332" s="4"/>
      <c r="TT332" s="4"/>
      <c r="TU332" s="4"/>
      <c r="TV332" s="4"/>
      <c r="TW332" s="4"/>
      <c r="TX332" s="4"/>
      <c r="TY332" s="4"/>
      <c r="TZ332" s="4"/>
      <c r="UA332" s="4"/>
      <c r="UB332" s="4"/>
      <c r="UC332" s="4"/>
      <c r="UD332" s="4"/>
      <c r="UE332" s="4"/>
      <c r="UF332" s="4"/>
      <c r="UG332" s="4"/>
      <c r="UH332" s="4"/>
      <c r="UI332" s="4"/>
      <c r="UJ332" s="4"/>
      <c r="UK332" s="4"/>
      <c r="UL332" s="4"/>
      <c r="UM332" s="4"/>
      <c r="UN332" s="4"/>
      <c r="UO332" s="4"/>
      <c r="UP332" s="4"/>
      <c r="UQ332" s="4"/>
      <c r="UR332" s="4"/>
      <c r="US332" s="4"/>
      <c r="UT332" s="4"/>
      <c r="UU332" s="4"/>
      <c r="UV332" s="4"/>
      <c r="UW332" s="4"/>
      <c r="UX332" s="4"/>
      <c r="UY332" s="4"/>
      <c r="UZ332" s="4"/>
      <c r="VA332" s="4"/>
      <c r="VB332" s="4"/>
      <c r="VC332" s="4"/>
      <c r="VD332" s="4"/>
      <c r="VE332" s="4"/>
      <c r="VF332" s="4"/>
      <c r="VG332" s="4"/>
      <c r="VH332" s="4"/>
      <c r="VI332" s="4"/>
      <c r="VJ332" s="4"/>
      <c r="VK332" s="4"/>
      <c r="VL332" s="4"/>
      <c r="VM332" s="4"/>
      <c r="VN332" s="4"/>
    </row>
    <row r="333" spans="14:586"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  <c r="GM333" s="4"/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 s="4"/>
      <c r="HI333" s="4"/>
      <c r="HJ333" s="4"/>
      <c r="HK333" s="4"/>
      <c r="HL333" s="4"/>
      <c r="HM333" s="4"/>
      <c r="HN333" s="4"/>
      <c r="HO333" s="4"/>
      <c r="HP333" s="4"/>
      <c r="HQ333" s="4"/>
      <c r="HR333" s="4"/>
      <c r="HS333" s="4"/>
      <c r="HT333" s="4"/>
      <c r="HU333" s="4"/>
      <c r="HV333" s="4"/>
      <c r="HW333" s="4"/>
      <c r="HX333" s="4"/>
      <c r="HY333" s="4"/>
      <c r="HZ333" s="4"/>
      <c r="IA333" s="4"/>
      <c r="IB333" s="4"/>
      <c r="IC333" s="4"/>
      <c r="ID333" s="4"/>
      <c r="IE333" s="4"/>
      <c r="IF333" s="4"/>
      <c r="IG333" s="4"/>
      <c r="IH333" s="4"/>
      <c r="II333" s="4"/>
      <c r="IJ333" s="4"/>
      <c r="IK333" s="4"/>
      <c r="IL333" s="4"/>
      <c r="IM333" s="4"/>
      <c r="IN333" s="4"/>
      <c r="IO333" s="4"/>
      <c r="IP333" s="4"/>
      <c r="IQ333" s="4"/>
      <c r="IR333" s="4"/>
      <c r="IS333" s="4"/>
      <c r="IT333" s="4"/>
      <c r="IU333" s="4"/>
      <c r="IV333" s="4"/>
      <c r="IW333" s="4"/>
      <c r="IX333" s="4"/>
      <c r="IY333" s="4"/>
      <c r="IZ333" s="4"/>
      <c r="JA333" s="4"/>
      <c r="JB333" s="4"/>
      <c r="JC333" s="4"/>
      <c r="JD333" s="4"/>
      <c r="JE333" s="4"/>
      <c r="JF333" s="4"/>
      <c r="JG333" s="4"/>
      <c r="JH333" s="4"/>
      <c r="JI333" s="4"/>
      <c r="JJ333" s="4"/>
      <c r="JK333" s="4"/>
      <c r="JL333" s="4"/>
      <c r="JM333" s="4"/>
      <c r="JN333" s="4"/>
      <c r="JO333" s="4"/>
      <c r="JP333" s="4"/>
      <c r="JQ333" s="4"/>
      <c r="JR333" s="4"/>
      <c r="JS333" s="4"/>
      <c r="JT333" s="4"/>
      <c r="JU333" s="4"/>
      <c r="JV333" s="4"/>
      <c r="JW333" s="4"/>
      <c r="JX333" s="4"/>
      <c r="JY333" s="4"/>
      <c r="JZ333" s="4"/>
      <c r="KA333" s="4"/>
      <c r="KB333" s="4"/>
      <c r="KC333" s="4"/>
      <c r="KD333" s="4"/>
      <c r="KE333" s="4"/>
      <c r="KF333" s="4"/>
      <c r="KG333" s="4"/>
      <c r="KH333" s="4"/>
      <c r="KI333" s="4"/>
      <c r="KJ333" s="4"/>
      <c r="KK333" s="4"/>
      <c r="KL333" s="4"/>
      <c r="KM333" s="4"/>
      <c r="KN333" s="4"/>
      <c r="KO333" s="4"/>
      <c r="KP333" s="4"/>
      <c r="KQ333" s="4"/>
      <c r="KR333" s="4"/>
      <c r="KS333" s="4"/>
      <c r="KT333" s="4"/>
      <c r="KU333" s="4"/>
      <c r="KV333" s="4"/>
      <c r="KW333" s="4"/>
      <c r="KX333" s="4"/>
      <c r="KY333" s="4"/>
      <c r="KZ333" s="4"/>
      <c r="LA333" s="4"/>
      <c r="LB333" s="4"/>
      <c r="LC333" s="4"/>
      <c r="LD333" s="4"/>
      <c r="LE333" s="4"/>
      <c r="LF333" s="4"/>
      <c r="LG333" s="4"/>
      <c r="LH333" s="4"/>
      <c r="LI333" s="4"/>
      <c r="LJ333" s="4"/>
      <c r="LK333" s="4"/>
      <c r="LL333" s="4"/>
      <c r="LM333" s="4"/>
      <c r="LN333" s="4"/>
      <c r="LO333" s="4"/>
      <c r="LP333" s="4"/>
      <c r="LQ333" s="4"/>
      <c r="LR333" s="4"/>
      <c r="LS333" s="4"/>
      <c r="LT333" s="4"/>
      <c r="LU333" s="4"/>
      <c r="LV333" s="4"/>
      <c r="LW333" s="4"/>
      <c r="LX333" s="4"/>
      <c r="LY333" s="4"/>
      <c r="LZ333" s="4"/>
      <c r="MA333" s="4"/>
      <c r="MB333" s="4"/>
      <c r="MC333" s="4"/>
      <c r="MD333" s="4"/>
      <c r="ME333" s="4"/>
      <c r="MF333" s="4"/>
      <c r="MG333" s="4"/>
      <c r="MH333" s="4"/>
      <c r="MI333" s="4"/>
      <c r="MJ333" s="4"/>
      <c r="MK333" s="4"/>
      <c r="ML333" s="4"/>
      <c r="MM333" s="4"/>
      <c r="MN333" s="4"/>
      <c r="MO333" s="4"/>
      <c r="MP333" s="4"/>
      <c r="MQ333" s="4"/>
      <c r="MR333" s="4"/>
      <c r="MS333" s="4"/>
      <c r="MT333" s="4"/>
      <c r="MU333" s="4"/>
      <c r="MV333" s="4"/>
      <c r="MW333" s="4"/>
      <c r="MX333" s="4"/>
      <c r="MY333" s="4"/>
      <c r="MZ333" s="4"/>
      <c r="NA333" s="4"/>
      <c r="NB333" s="4"/>
      <c r="NC333" s="4"/>
      <c r="ND333" s="4"/>
      <c r="NE333" s="4"/>
      <c r="NF333" s="4"/>
      <c r="NG333" s="4"/>
      <c r="NH333" s="4"/>
      <c r="NI333" s="4"/>
      <c r="NJ333" s="4"/>
      <c r="NK333" s="4"/>
      <c r="NL333" s="4"/>
      <c r="NM333" s="4"/>
      <c r="NN333" s="4"/>
      <c r="NO333" s="4"/>
      <c r="NP333" s="4"/>
      <c r="NQ333" s="4"/>
      <c r="NR333" s="4"/>
      <c r="NS333" s="4"/>
      <c r="NT333" s="4"/>
      <c r="NU333" s="4"/>
      <c r="NV333" s="4"/>
      <c r="NW333" s="4"/>
      <c r="NX333" s="4"/>
      <c r="NY333" s="4"/>
      <c r="NZ333" s="4"/>
      <c r="OA333" s="4"/>
      <c r="OB333" s="4"/>
      <c r="OC333" s="4"/>
      <c r="OD333" s="4"/>
      <c r="OE333" s="4"/>
      <c r="OF333" s="4"/>
      <c r="OG333" s="4"/>
      <c r="OH333" s="4"/>
      <c r="OI333" s="4"/>
      <c r="OJ333" s="4"/>
      <c r="OK333" s="4"/>
      <c r="OL333" s="4"/>
      <c r="OM333" s="4"/>
      <c r="ON333" s="4"/>
      <c r="OO333" s="4"/>
      <c r="OP333" s="4"/>
      <c r="OQ333" s="4"/>
      <c r="OR333" s="4"/>
      <c r="OS333" s="4"/>
      <c r="OT333" s="4"/>
      <c r="OU333" s="4"/>
      <c r="OV333" s="4"/>
      <c r="OW333" s="4"/>
      <c r="OX333" s="4"/>
      <c r="OY333" s="4"/>
      <c r="OZ333" s="4"/>
      <c r="PA333" s="4"/>
      <c r="PB333" s="4"/>
      <c r="PC333" s="4"/>
      <c r="PD333" s="4"/>
      <c r="PE333" s="4"/>
      <c r="PF333" s="4"/>
      <c r="PG333" s="4"/>
      <c r="PH333" s="4"/>
      <c r="PI333" s="4"/>
      <c r="PJ333" s="4"/>
      <c r="PK333" s="4"/>
      <c r="PL333" s="4"/>
      <c r="PM333" s="4"/>
      <c r="PN333" s="4"/>
      <c r="PO333" s="4"/>
      <c r="PP333" s="4"/>
      <c r="PQ333" s="4"/>
      <c r="PR333" s="4"/>
      <c r="PS333" s="4"/>
      <c r="PT333" s="4"/>
      <c r="PU333" s="4"/>
      <c r="PV333" s="4"/>
      <c r="PW333" s="4"/>
      <c r="PX333" s="4"/>
      <c r="PY333" s="4"/>
      <c r="PZ333" s="4"/>
      <c r="QA333" s="4"/>
      <c r="QB333" s="4"/>
      <c r="QC333" s="4"/>
      <c r="QD333" s="4"/>
      <c r="QE333" s="4"/>
      <c r="QF333" s="4"/>
      <c r="QG333" s="4"/>
      <c r="QH333" s="4"/>
      <c r="QI333" s="4"/>
      <c r="QJ333" s="4"/>
      <c r="QK333" s="4"/>
      <c r="QL333" s="4"/>
      <c r="QM333" s="4"/>
      <c r="QN333" s="4"/>
      <c r="QO333" s="4"/>
      <c r="QP333" s="4"/>
      <c r="QQ333" s="4"/>
      <c r="QR333" s="4"/>
      <c r="QS333" s="4"/>
      <c r="QT333" s="4"/>
      <c r="QU333" s="4"/>
      <c r="QV333" s="4"/>
      <c r="QW333" s="4"/>
      <c r="QX333" s="4"/>
      <c r="QY333" s="4"/>
      <c r="QZ333" s="4"/>
      <c r="RA333" s="4"/>
      <c r="RB333" s="4"/>
      <c r="RC333" s="4"/>
      <c r="RD333" s="4"/>
      <c r="RE333" s="4"/>
      <c r="RF333" s="4"/>
      <c r="RG333" s="4"/>
      <c r="RH333" s="4"/>
      <c r="RI333" s="4"/>
      <c r="RJ333" s="4"/>
      <c r="RK333" s="4"/>
      <c r="RL333" s="4"/>
      <c r="RM333" s="4"/>
      <c r="RN333" s="4"/>
      <c r="RO333" s="4"/>
      <c r="RP333" s="4"/>
      <c r="RQ333" s="4"/>
      <c r="RR333" s="4"/>
      <c r="RS333" s="4"/>
      <c r="RT333" s="4"/>
      <c r="RU333" s="4"/>
      <c r="RV333" s="4"/>
      <c r="RW333" s="4"/>
      <c r="RX333" s="4"/>
      <c r="RY333" s="4"/>
      <c r="RZ333" s="4"/>
      <c r="SA333" s="4"/>
      <c r="SB333" s="4"/>
      <c r="SC333" s="4"/>
      <c r="SD333" s="4"/>
      <c r="SE333" s="4"/>
      <c r="SF333" s="4"/>
      <c r="SG333" s="4"/>
      <c r="SH333" s="4"/>
      <c r="SI333" s="4"/>
      <c r="SJ333" s="4"/>
      <c r="SK333" s="4"/>
      <c r="SL333" s="4"/>
      <c r="SM333" s="4"/>
      <c r="SN333" s="4"/>
      <c r="SO333" s="4"/>
      <c r="SP333" s="4"/>
      <c r="SQ333" s="4"/>
      <c r="SR333" s="4"/>
      <c r="SS333" s="4"/>
      <c r="ST333" s="4"/>
      <c r="SU333" s="4"/>
      <c r="SV333" s="4"/>
      <c r="SW333" s="4"/>
      <c r="SX333" s="4"/>
      <c r="SY333" s="4"/>
      <c r="SZ333" s="4"/>
      <c r="TA333" s="4"/>
      <c r="TB333" s="4"/>
      <c r="TC333" s="4"/>
      <c r="TD333" s="4"/>
      <c r="TE333" s="4"/>
      <c r="TF333" s="4"/>
      <c r="TG333" s="4"/>
      <c r="TH333" s="4"/>
      <c r="TI333" s="4"/>
      <c r="TJ333" s="4"/>
      <c r="TK333" s="4"/>
      <c r="TL333" s="4"/>
      <c r="TM333" s="4"/>
      <c r="TN333" s="4"/>
      <c r="TO333" s="4"/>
      <c r="TP333" s="4"/>
      <c r="TQ333" s="4"/>
      <c r="TR333" s="4"/>
      <c r="TS333" s="4"/>
      <c r="TT333" s="4"/>
      <c r="TU333" s="4"/>
      <c r="TV333" s="4"/>
      <c r="TW333" s="4"/>
      <c r="TX333" s="4"/>
      <c r="TY333" s="4"/>
      <c r="TZ333" s="4"/>
      <c r="UA333" s="4"/>
      <c r="UB333" s="4"/>
      <c r="UC333" s="4"/>
      <c r="UD333" s="4"/>
      <c r="UE333" s="4"/>
      <c r="UF333" s="4"/>
      <c r="UG333" s="4"/>
      <c r="UH333" s="4"/>
      <c r="UI333" s="4"/>
      <c r="UJ333" s="4"/>
      <c r="UK333" s="4"/>
      <c r="UL333" s="4"/>
      <c r="UM333" s="4"/>
      <c r="UN333" s="4"/>
      <c r="UO333" s="4"/>
      <c r="UP333" s="4"/>
      <c r="UQ333" s="4"/>
      <c r="UR333" s="4"/>
      <c r="US333" s="4"/>
      <c r="UT333" s="4"/>
      <c r="UU333" s="4"/>
      <c r="UV333" s="4"/>
      <c r="UW333" s="4"/>
      <c r="UX333" s="4"/>
      <c r="UY333" s="4"/>
      <c r="UZ333" s="4"/>
      <c r="VA333" s="4"/>
      <c r="VB333" s="4"/>
      <c r="VC333" s="4"/>
      <c r="VD333" s="4"/>
      <c r="VE333" s="4"/>
      <c r="VF333" s="4"/>
      <c r="VG333" s="4"/>
      <c r="VH333" s="4"/>
      <c r="VI333" s="4"/>
      <c r="VJ333" s="4"/>
      <c r="VK333" s="4"/>
      <c r="VL333" s="4"/>
      <c r="VM333" s="4"/>
      <c r="VN333" s="4"/>
    </row>
    <row r="334" spans="14:586"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  <c r="II334" s="4"/>
      <c r="IJ334" s="4"/>
      <c r="IK334" s="4"/>
      <c r="IL334" s="4"/>
      <c r="IM334" s="4"/>
      <c r="IN334" s="4"/>
      <c r="IO334" s="4"/>
      <c r="IP334" s="4"/>
      <c r="IQ334" s="4"/>
      <c r="IR334" s="4"/>
      <c r="IS334" s="4"/>
      <c r="IT334" s="4"/>
      <c r="IU334" s="4"/>
      <c r="IV334" s="4"/>
      <c r="IW334" s="4"/>
      <c r="IX334" s="4"/>
      <c r="IY334" s="4"/>
      <c r="IZ334" s="4"/>
      <c r="JA334" s="4"/>
      <c r="JB334" s="4"/>
      <c r="JC334" s="4"/>
      <c r="JD334" s="4"/>
      <c r="JE334" s="4"/>
      <c r="JF334" s="4"/>
      <c r="JG334" s="4"/>
      <c r="JH334" s="4"/>
      <c r="JI334" s="4"/>
      <c r="JJ334" s="4"/>
      <c r="JK334" s="4"/>
      <c r="JL334" s="4"/>
      <c r="JM334" s="4"/>
      <c r="JN334" s="4"/>
      <c r="JO334" s="4"/>
      <c r="JP334" s="4"/>
      <c r="JQ334" s="4"/>
      <c r="JR334" s="4"/>
      <c r="JS334" s="4"/>
      <c r="JT334" s="4"/>
      <c r="JU334" s="4"/>
      <c r="JV334" s="4"/>
      <c r="JW334" s="4"/>
      <c r="JX334" s="4"/>
      <c r="JY334" s="4"/>
      <c r="JZ334" s="4"/>
      <c r="KA334" s="4"/>
      <c r="KB334" s="4"/>
      <c r="KC334" s="4"/>
      <c r="KD334" s="4"/>
      <c r="KE334" s="4"/>
      <c r="KF334" s="4"/>
      <c r="KG334" s="4"/>
      <c r="KH334" s="4"/>
      <c r="KI334" s="4"/>
      <c r="KJ334" s="4"/>
      <c r="KK334" s="4"/>
      <c r="KL334" s="4"/>
      <c r="KM334" s="4"/>
      <c r="KN334" s="4"/>
      <c r="KO334" s="4"/>
      <c r="KP334" s="4"/>
      <c r="KQ334" s="4"/>
      <c r="KR334" s="4"/>
      <c r="KS334" s="4"/>
      <c r="KT334" s="4"/>
      <c r="KU334" s="4"/>
      <c r="KV334" s="4"/>
      <c r="KW334" s="4"/>
      <c r="KX334" s="4"/>
      <c r="KY334" s="4"/>
      <c r="KZ334" s="4"/>
      <c r="LA334" s="4"/>
      <c r="LB334" s="4"/>
      <c r="LC334" s="4"/>
      <c r="LD334" s="4"/>
      <c r="LE334" s="4"/>
      <c r="LF334" s="4"/>
      <c r="LG334" s="4"/>
      <c r="LH334" s="4"/>
      <c r="LI334" s="4"/>
      <c r="LJ334" s="4"/>
      <c r="LK334" s="4"/>
      <c r="LL334" s="4"/>
      <c r="LM334" s="4"/>
      <c r="LN334" s="4"/>
      <c r="LO334" s="4"/>
      <c r="LP334" s="4"/>
      <c r="LQ334" s="4"/>
      <c r="LR334" s="4"/>
      <c r="LS334" s="4"/>
      <c r="LT334" s="4"/>
      <c r="LU334" s="4"/>
      <c r="LV334" s="4"/>
      <c r="LW334" s="4"/>
      <c r="LX334" s="4"/>
      <c r="LY334" s="4"/>
      <c r="LZ334" s="4"/>
      <c r="MA334" s="4"/>
      <c r="MB334" s="4"/>
      <c r="MC334" s="4"/>
      <c r="MD334" s="4"/>
      <c r="ME334" s="4"/>
      <c r="MF334" s="4"/>
      <c r="MG334" s="4"/>
      <c r="MH334" s="4"/>
      <c r="MI334" s="4"/>
      <c r="MJ334" s="4"/>
      <c r="MK334" s="4"/>
      <c r="ML334" s="4"/>
      <c r="MM334" s="4"/>
      <c r="MN334" s="4"/>
      <c r="MO334" s="4"/>
      <c r="MP334" s="4"/>
      <c r="MQ334" s="4"/>
      <c r="MR334" s="4"/>
      <c r="MS334" s="4"/>
      <c r="MT334" s="4"/>
      <c r="MU334" s="4"/>
      <c r="MV334" s="4"/>
      <c r="MW334" s="4"/>
      <c r="MX334" s="4"/>
      <c r="MY334" s="4"/>
      <c r="MZ334" s="4"/>
      <c r="NA334" s="4"/>
      <c r="NB334" s="4"/>
      <c r="NC334" s="4"/>
      <c r="ND334" s="4"/>
      <c r="NE334" s="4"/>
      <c r="NF334" s="4"/>
      <c r="NG334" s="4"/>
      <c r="NH334" s="4"/>
      <c r="NI334" s="4"/>
      <c r="NJ334" s="4"/>
      <c r="NK334" s="4"/>
      <c r="NL334" s="4"/>
      <c r="NM334" s="4"/>
      <c r="NN334" s="4"/>
      <c r="NO334" s="4"/>
      <c r="NP334" s="4"/>
      <c r="NQ334" s="4"/>
      <c r="NR334" s="4"/>
      <c r="NS334" s="4"/>
      <c r="NT334" s="4"/>
      <c r="NU334" s="4"/>
      <c r="NV334" s="4"/>
      <c r="NW334" s="4"/>
      <c r="NX334" s="4"/>
      <c r="NY334" s="4"/>
      <c r="NZ334" s="4"/>
      <c r="OA334" s="4"/>
      <c r="OB334" s="4"/>
      <c r="OC334" s="4"/>
      <c r="OD334" s="4"/>
      <c r="OE334" s="4"/>
      <c r="OF334" s="4"/>
      <c r="OG334" s="4"/>
      <c r="OH334" s="4"/>
      <c r="OI334" s="4"/>
      <c r="OJ334" s="4"/>
      <c r="OK334" s="4"/>
      <c r="OL334" s="4"/>
      <c r="OM334" s="4"/>
      <c r="ON334" s="4"/>
      <c r="OO334" s="4"/>
      <c r="OP334" s="4"/>
      <c r="OQ334" s="4"/>
      <c r="OR334" s="4"/>
      <c r="OS334" s="4"/>
      <c r="OT334" s="4"/>
      <c r="OU334" s="4"/>
      <c r="OV334" s="4"/>
      <c r="OW334" s="4"/>
      <c r="OX334" s="4"/>
      <c r="OY334" s="4"/>
      <c r="OZ334" s="4"/>
      <c r="PA334" s="4"/>
      <c r="PB334" s="4"/>
      <c r="PC334" s="4"/>
      <c r="PD334" s="4"/>
      <c r="PE334" s="4"/>
      <c r="PF334" s="4"/>
      <c r="PG334" s="4"/>
      <c r="PH334" s="4"/>
      <c r="PI334" s="4"/>
      <c r="PJ334" s="4"/>
      <c r="PK334" s="4"/>
      <c r="PL334" s="4"/>
      <c r="PM334" s="4"/>
      <c r="PN334" s="4"/>
      <c r="PO334" s="4"/>
      <c r="PP334" s="4"/>
      <c r="PQ334" s="4"/>
      <c r="PR334" s="4"/>
      <c r="PS334" s="4"/>
      <c r="PT334" s="4"/>
      <c r="PU334" s="4"/>
      <c r="PV334" s="4"/>
      <c r="PW334" s="4"/>
      <c r="PX334" s="4"/>
      <c r="PY334" s="4"/>
      <c r="PZ334" s="4"/>
      <c r="QA334" s="4"/>
      <c r="QB334" s="4"/>
      <c r="QC334" s="4"/>
      <c r="QD334" s="4"/>
      <c r="QE334" s="4"/>
      <c r="QF334" s="4"/>
      <c r="QG334" s="4"/>
      <c r="QH334" s="4"/>
      <c r="QI334" s="4"/>
      <c r="QJ334" s="4"/>
      <c r="QK334" s="4"/>
      <c r="QL334" s="4"/>
      <c r="QM334" s="4"/>
      <c r="QN334" s="4"/>
      <c r="QO334" s="4"/>
      <c r="QP334" s="4"/>
      <c r="QQ334" s="4"/>
      <c r="QR334" s="4"/>
      <c r="QS334" s="4"/>
      <c r="QT334" s="4"/>
      <c r="QU334" s="4"/>
      <c r="QV334" s="4"/>
      <c r="QW334" s="4"/>
      <c r="QX334" s="4"/>
      <c r="QY334" s="4"/>
      <c r="QZ334" s="4"/>
      <c r="RA334" s="4"/>
      <c r="RB334" s="4"/>
      <c r="RC334" s="4"/>
      <c r="RD334" s="4"/>
      <c r="RE334" s="4"/>
      <c r="RF334" s="4"/>
      <c r="RG334" s="4"/>
      <c r="RH334" s="4"/>
      <c r="RI334" s="4"/>
      <c r="RJ334" s="4"/>
      <c r="RK334" s="4"/>
      <c r="RL334" s="4"/>
      <c r="RM334" s="4"/>
      <c r="RN334" s="4"/>
      <c r="RO334" s="4"/>
      <c r="RP334" s="4"/>
      <c r="RQ334" s="4"/>
      <c r="RR334" s="4"/>
      <c r="RS334" s="4"/>
      <c r="RT334" s="4"/>
      <c r="RU334" s="4"/>
      <c r="RV334" s="4"/>
      <c r="RW334" s="4"/>
      <c r="RX334" s="4"/>
      <c r="RY334" s="4"/>
      <c r="RZ334" s="4"/>
      <c r="SA334" s="4"/>
      <c r="SB334" s="4"/>
      <c r="SC334" s="4"/>
      <c r="SD334" s="4"/>
      <c r="SE334" s="4"/>
      <c r="SF334" s="4"/>
      <c r="SG334" s="4"/>
      <c r="SH334" s="4"/>
      <c r="SI334" s="4"/>
      <c r="SJ334" s="4"/>
      <c r="SK334" s="4"/>
      <c r="SL334" s="4"/>
      <c r="SM334" s="4"/>
      <c r="SN334" s="4"/>
      <c r="SO334" s="4"/>
      <c r="SP334" s="4"/>
      <c r="SQ334" s="4"/>
      <c r="SR334" s="4"/>
      <c r="SS334" s="4"/>
      <c r="ST334" s="4"/>
      <c r="SU334" s="4"/>
      <c r="SV334" s="4"/>
      <c r="SW334" s="4"/>
      <c r="SX334" s="4"/>
      <c r="SY334" s="4"/>
      <c r="SZ334" s="4"/>
      <c r="TA334" s="4"/>
      <c r="TB334" s="4"/>
      <c r="TC334" s="4"/>
      <c r="TD334" s="4"/>
      <c r="TE334" s="4"/>
      <c r="TF334" s="4"/>
      <c r="TG334" s="4"/>
      <c r="TH334" s="4"/>
      <c r="TI334" s="4"/>
      <c r="TJ334" s="4"/>
      <c r="TK334" s="4"/>
      <c r="TL334" s="4"/>
      <c r="TM334" s="4"/>
      <c r="TN334" s="4"/>
      <c r="TO334" s="4"/>
      <c r="TP334" s="4"/>
      <c r="TQ334" s="4"/>
      <c r="TR334" s="4"/>
      <c r="TS334" s="4"/>
      <c r="TT334" s="4"/>
      <c r="TU334" s="4"/>
      <c r="TV334" s="4"/>
      <c r="TW334" s="4"/>
      <c r="TX334" s="4"/>
      <c r="TY334" s="4"/>
      <c r="TZ334" s="4"/>
      <c r="UA334" s="4"/>
      <c r="UB334" s="4"/>
      <c r="UC334" s="4"/>
      <c r="UD334" s="4"/>
      <c r="UE334" s="4"/>
      <c r="UF334" s="4"/>
      <c r="UG334" s="4"/>
      <c r="UH334" s="4"/>
      <c r="UI334" s="4"/>
      <c r="UJ334" s="4"/>
      <c r="UK334" s="4"/>
      <c r="UL334" s="4"/>
      <c r="UM334" s="4"/>
      <c r="UN334" s="4"/>
      <c r="UO334" s="4"/>
      <c r="UP334" s="4"/>
      <c r="UQ334" s="4"/>
      <c r="UR334" s="4"/>
      <c r="US334" s="4"/>
      <c r="UT334" s="4"/>
      <c r="UU334" s="4"/>
      <c r="UV334" s="4"/>
      <c r="UW334" s="4"/>
      <c r="UX334" s="4"/>
      <c r="UY334" s="4"/>
      <c r="UZ334" s="4"/>
      <c r="VA334" s="4"/>
      <c r="VB334" s="4"/>
      <c r="VC334" s="4"/>
      <c r="VD334" s="4"/>
      <c r="VE334" s="4"/>
      <c r="VF334" s="4"/>
      <c r="VG334" s="4"/>
      <c r="VH334" s="4"/>
      <c r="VI334" s="4"/>
      <c r="VJ334" s="4"/>
      <c r="VK334" s="4"/>
      <c r="VL334" s="4"/>
      <c r="VM334" s="4"/>
      <c r="VN334" s="4"/>
    </row>
    <row r="335" spans="14:586"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  <c r="HW335" s="4"/>
      <c r="HX335" s="4"/>
      <c r="HY335" s="4"/>
      <c r="HZ335" s="4"/>
      <c r="IA335" s="4"/>
      <c r="IB335" s="4"/>
      <c r="IC335" s="4"/>
      <c r="ID335" s="4"/>
      <c r="IE335" s="4"/>
      <c r="IF335" s="4"/>
      <c r="IG335" s="4"/>
      <c r="IH335" s="4"/>
      <c r="II335" s="4"/>
      <c r="IJ335" s="4"/>
      <c r="IK335" s="4"/>
      <c r="IL335" s="4"/>
      <c r="IM335" s="4"/>
      <c r="IN335" s="4"/>
      <c r="IO335" s="4"/>
      <c r="IP335" s="4"/>
      <c r="IQ335" s="4"/>
      <c r="IR335" s="4"/>
      <c r="IS335" s="4"/>
      <c r="IT335" s="4"/>
      <c r="IU335" s="4"/>
      <c r="IV335" s="4"/>
      <c r="IW335" s="4"/>
      <c r="IX335" s="4"/>
      <c r="IY335" s="4"/>
      <c r="IZ335" s="4"/>
      <c r="JA335" s="4"/>
      <c r="JB335" s="4"/>
      <c r="JC335" s="4"/>
      <c r="JD335" s="4"/>
      <c r="JE335" s="4"/>
      <c r="JF335" s="4"/>
      <c r="JG335" s="4"/>
      <c r="JH335" s="4"/>
      <c r="JI335" s="4"/>
      <c r="JJ335" s="4"/>
      <c r="JK335" s="4"/>
      <c r="JL335" s="4"/>
      <c r="JM335" s="4"/>
      <c r="JN335" s="4"/>
      <c r="JO335" s="4"/>
      <c r="JP335" s="4"/>
      <c r="JQ335" s="4"/>
      <c r="JR335" s="4"/>
      <c r="JS335" s="4"/>
      <c r="JT335" s="4"/>
      <c r="JU335" s="4"/>
      <c r="JV335" s="4"/>
      <c r="JW335" s="4"/>
      <c r="JX335" s="4"/>
      <c r="JY335" s="4"/>
      <c r="JZ335" s="4"/>
      <c r="KA335" s="4"/>
      <c r="KB335" s="4"/>
      <c r="KC335" s="4"/>
      <c r="KD335" s="4"/>
      <c r="KE335" s="4"/>
      <c r="KF335" s="4"/>
      <c r="KG335" s="4"/>
      <c r="KH335" s="4"/>
      <c r="KI335" s="4"/>
      <c r="KJ335" s="4"/>
      <c r="KK335" s="4"/>
      <c r="KL335" s="4"/>
      <c r="KM335" s="4"/>
      <c r="KN335" s="4"/>
      <c r="KO335" s="4"/>
      <c r="KP335" s="4"/>
      <c r="KQ335" s="4"/>
      <c r="KR335" s="4"/>
      <c r="KS335" s="4"/>
      <c r="KT335" s="4"/>
      <c r="KU335" s="4"/>
      <c r="KV335" s="4"/>
      <c r="KW335" s="4"/>
      <c r="KX335" s="4"/>
      <c r="KY335" s="4"/>
      <c r="KZ335" s="4"/>
      <c r="LA335" s="4"/>
      <c r="LB335" s="4"/>
      <c r="LC335" s="4"/>
      <c r="LD335" s="4"/>
      <c r="LE335" s="4"/>
      <c r="LF335" s="4"/>
      <c r="LG335" s="4"/>
      <c r="LH335" s="4"/>
      <c r="LI335" s="4"/>
      <c r="LJ335" s="4"/>
      <c r="LK335" s="4"/>
      <c r="LL335" s="4"/>
      <c r="LM335" s="4"/>
      <c r="LN335" s="4"/>
      <c r="LO335" s="4"/>
      <c r="LP335" s="4"/>
      <c r="LQ335" s="4"/>
      <c r="LR335" s="4"/>
      <c r="LS335" s="4"/>
      <c r="LT335" s="4"/>
      <c r="LU335" s="4"/>
      <c r="LV335" s="4"/>
      <c r="LW335" s="4"/>
      <c r="LX335" s="4"/>
      <c r="LY335" s="4"/>
      <c r="LZ335" s="4"/>
      <c r="MA335" s="4"/>
      <c r="MB335" s="4"/>
      <c r="MC335" s="4"/>
      <c r="MD335" s="4"/>
      <c r="ME335" s="4"/>
      <c r="MF335" s="4"/>
      <c r="MG335" s="4"/>
      <c r="MH335" s="4"/>
      <c r="MI335" s="4"/>
      <c r="MJ335" s="4"/>
      <c r="MK335" s="4"/>
      <c r="ML335" s="4"/>
      <c r="MM335" s="4"/>
      <c r="MN335" s="4"/>
      <c r="MO335" s="4"/>
      <c r="MP335" s="4"/>
      <c r="MQ335" s="4"/>
      <c r="MR335" s="4"/>
      <c r="MS335" s="4"/>
      <c r="MT335" s="4"/>
      <c r="MU335" s="4"/>
      <c r="MV335" s="4"/>
      <c r="MW335" s="4"/>
      <c r="MX335" s="4"/>
      <c r="MY335" s="4"/>
      <c r="MZ335" s="4"/>
      <c r="NA335" s="4"/>
      <c r="NB335" s="4"/>
      <c r="NC335" s="4"/>
      <c r="ND335" s="4"/>
      <c r="NE335" s="4"/>
      <c r="NF335" s="4"/>
      <c r="NG335" s="4"/>
      <c r="NH335" s="4"/>
      <c r="NI335" s="4"/>
      <c r="NJ335" s="4"/>
      <c r="NK335" s="4"/>
      <c r="NL335" s="4"/>
      <c r="NM335" s="4"/>
      <c r="NN335" s="4"/>
      <c r="NO335" s="4"/>
      <c r="NP335" s="4"/>
      <c r="NQ335" s="4"/>
      <c r="NR335" s="4"/>
      <c r="NS335" s="4"/>
      <c r="NT335" s="4"/>
      <c r="NU335" s="4"/>
      <c r="NV335" s="4"/>
      <c r="NW335" s="4"/>
      <c r="NX335" s="4"/>
      <c r="NY335" s="4"/>
      <c r="NZ335" s="4"/>
      <c r="OA335" s="4"/>
      <c r="OB335" s="4"/>
      <c r="OC335" s="4"/>
      <c r="OD335" s="4"/>
      <c r="OE335" s="4"/>
      <c r="OF335" s="4"/>
      <c r="OG335" s="4"/>
      <c r="OH335" s="4"/>
      <c r="OI335" s="4"/>
      <c r="OJ335" s="4"/>
      <c r="OK335" s="4"/>
      <c r="OL335" s="4"/>
      <c r="OM335" s="4"/>
      <c r="ON335" s="4"/>
      <c r="OO335" s="4"/>
      <c r="OP335" s="4"/>
      <c r="OQ335" s="4"/>
      <c r="OR335" s="4"/>
      <c r="OS335" s="4"/>
      <c r="OT335" s="4"/>
      <c r="OU335" s="4"/>
      <c r="OV335" s="4"/>
      <c r="OW335" s="4"/>
      <c r="OX335" s="4"/>
      <c r="OY335" s="4"/>
      <c r="OZ335" s="4"/>
      <c r="PA335" s="4"/>
      <c r="PB335" s="4"/>
      <c r="PC335" s="4"/>
      <c r="PD335" s="4"/>
      <c r="PE335" s="4"/>
      <c r="PF335" s="4"/>
      <c r="PG335" s="4"/>
      <c r="PH335" s="4"/>
      <c r="PI335" s="4"/>
      <c r="PJ335" s="4"/>
      <c r="PK335" s="4"/>
      <c r="PL335" s="4"/>
      <c r="PM335" s="4"/>
      <c r="PN335" s="4"/>
      <c r="PO335" s="4"/>
      <c r="PP335" s="4"/>
      <c r="PQ335" s="4"/>
      <c r="PR335" s="4"/>
      <c r="PS335" s="4"/>
      <c r="PT335" s="4"/>
      <c r="PU335" s="4"/>
      <c r="PV335" s="4"/>
      <c r="PW335" s="4"/>
      <c r="PX335" s="4"/>
      <c r="PY335" s="4"/>
      <c r="PZ335" s="4"/>
      <c r="QA335" s="4"/>
      <c r="QB335" s="4"/>
      <c r="QC335" s="4"/>
      <c r="QD335" s="4"/>
      <c r="QE335" s="4"/>
      <c r="QF335" s="4"/>
      <c r="QG335" s="4"/>
      <c r="QH335" s="4"/>
      <c r="QI335" s="4"/>
      <c r="QJ335" s="4"/>
      <c r="QK335" s="4"/>
      <c r="QL335" s="4"/>
      <c r="QM335" s="4"/>
      <c r="QN335" s="4"/>
      <c r="QO335" s="4"/>
      <c r="QP335" s="4"/>
      <c r="QQ335" s="4"/>
      <c r="QR335" s="4"/>
      <c r="QS335" s="4"/>
      <c r="QT335" s="4"/>
      <c r="QU335" s="4"/>
      <c r="QV335" s="4"/>
      <c r="QW335" s="4"/>
      <c r="QX335" s="4"/>
      <c r="QY335" s="4"/>
      <c r="QZ335" s="4"/>
      <c r="RA335" s="4"/>
      <c r="RB335" s="4"/>
      <c r="RC335" s="4"/>
      <c r="RD335" s="4"/>
      <c r="RE335" s="4"/>
      <c r="RF335" s="4"/>
      <c r="RG335" s="4"/>
      <c r="RH335" s="4"/>
      <c r="RI335" s="4"/>
      <c r="RJ335" s="4"/>
      <c r="RK335" s="4"/>
      <c r="RL335" s="4"/>
      <c r="RM335" s="4"/>
      <c r="RN335" s="4"/>
      <c r="RO335" s="4"/>
      <c r="RP335" s="4"/>
      <c r="RQ335" s="4"/>
      <c r="RR335" s="4"/>
      <c r="RS335" s="4"/>
      <c r="RT335" s="4"/>
      <c r="RU335" s="4"/>
      <c r="RV335" s="4"/>
      <c r="RW335" s="4"/>
      <c r="RX335" s="4"/>
      <c r="RY335" s="4"/>
      <c r="RZ335" s="4"/>
      <c r="SA335" s="4"/>
      <c r="SB335" s="4"/>
      <c r="SC335" s="4"/>
      <c r="SD335" s="4"/>
      <c r="SE335" s="4"/>
      <c r="SF335" s="4"/>
      <c r="SG335" s="4"/>
      <c r="SH335" s="4"/>
      <c r="SI335" s="4"/>
      <c r="SJ335" s="4"/>
      <c r="SK335" s="4"/>
      <c r="SL335" s="4"/>
      <c r="SM335" s="4"/>
      <c r="SN335" s="4"/>
      <c r="SO335" s="4"/>
      <c r="SP335" s="4"/>
      <c r="SQ335" s="4"/>
      <c r="SR335" s="4"/>
      <c r="SS335" s="4"/>
      <c r="ST335" s="4"/>
      <c r="SU335" s="4"/>
      <c r="SV335" s="4"/>
      <c r="SW335" s="4"/>
      <c r="SX335" s="4"/>
      <c r="SY335" s="4"/>
      <c r="SZ335" s="4"/>
      <c r="TA335" s="4"/>
      <c r="TB335" s="4"/>
      <c r="TC335" s="4"/>
      <c r="TD335" s="4"/>
      <c r="TE335" s="4"/>
      <c r="TF335" s="4"/>
      <c r="TG335" s="4"/>
      <c r="TH335" s="4"/>
      <c r="TI335" s="4"/>
      <c r="TJ335" s="4"/>
      <c r="TK335" s="4"/>
      <c r="TL335" s="4"/>
      <c r="TM335" s="4"/>
      <c r="TN335" s="4"/>
      <c r="TO335" s="4"/>
      <c r="TP335" s="4"/>
      <c r="TQ335" s="4"/>
      <c r="TR335" s="4"/>
      <c r="TS335" s="4"/>
      <c r="TT335" s="4"/>
      <c r="TU335" s="4"/>
      <c r="TV335" s="4"/>
      <c r="TW335" s="4"/>
      <c r="TX335" s="4"/>
      <c r="TY335" s="4"/>
      <c r="TZ335" s="4"/>
      <c r="UA335" s="4"/>
      <c r="UB335" s="4"/>
      <c r="UC335" s="4"/>
      <c r="UD335" s="4"/>
      <c r="UE335" s="4"/>
      <c r="UF335" s="4"/>
      <c r="UG335" s="4"/>
      <c r="UH335" s="4"/>
      <c r="UI335" s="4"/>
      <c r="UJ335" s="4"/>
      <c r="UK335" s="4"/>
      <c r="UL335" s="4"/>
      <c r="UM335" s="4"/>
      <c r="UN335" s="4"/>
      <c r="UO335" s="4"/>
      <c r="UP335" s="4"/>
      <c r="UQ335" s="4"/>
      <c r="UR335" s="4"/>
      <c r="US335" s="4"/>
      <c r="UT335" s="4"/>
      <c r="UU335" s="4"/>
      <c r="UV335" s="4"/>
      <c r="UW335" s="4"/>
      <c r="UX335" s="4"/>
      <c r="UY335" s="4"/>
      <c r="UZ335" s="4"/>
      <c r="VA335" s="4"/>
      <c r="VB335" s="4"/>
      <c r="VC335" s="4"/>
      <c r="VD335" s="4"/>
      <c r="VE335" s="4"/>
      <c r="VF335" s="4"/>
      <c r="VG335" s="4"/>
      <c r="VH335" s="4"/>
      <c r="VI335" s="4"/>
      <c r="VJ335" s="4"/>
      <c r="VK335" s="4"/>
      <c r="VL335" s="4"/>
      <c r="VM335" s="4"/>
      <c r="VN335" s="4"/>
    </row>
    <row r="336" spans="14:586"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  <c r="HZ336" s="4"/>
      <c r="IA336" s="4"/>
      <c r="IB336" s="4"/>
      <c r="IC336" s="4"/>
      <c r="ID336" s="4"/>
      <c r="IE336" s="4"/>
      <c r="IF336" s="4"/>
      <c r="IG336" s="4"/>
      <c r="IH336" s="4"/>
      <c r="II336" s="4"/>
      <c r="IJ336" s="4"/>
      <c r="IK336" s="4"/>
      <c r="IL336" s="4"/>
      <c r="IM336" s="4"/>
      <c r="IN336" s="4"/>
      <c r="IO336" s="4"/>
      <c r="IP336" s="4"/>
      <c r="IQ336" s="4"/>
      <c r="IR336" s="4"/>
      <c r="IS336" s="4"/>
      <c r="IT336" s="4"/>
      <c r="IU336" s="4"/>
      <c r="IV336" s="4"/>
      <c r="IW336" s="4"/>
      <c r="IX336" s="4"/>
      <c r="IY336" s="4"/>
      <c r="IZ336" s="4"/>
      <c r="JA336" s="4"/>
      <c r="JB336" s="4"/>
      <c r="JC336" s="4"/>
      <c r="JD336" s="4"/>
      <c r="JE336" s="4"/>
      <c r="JF336" s="4"/>
      <c r="JG336" s="4"/>
      <c r="JH336" s="4"/>
      <c r="JI336" s="4"/>
      <c r="JJ336" s="4"/>
      <c r="JK336" s="4"/>
      <c r="JL336" s="4"/>
      <c r="JM336" s="4"/>
      <c r="JN336" s="4"/>
      <c r="JO336" s="4"/>
      <c r="JP336" s="4"/>
      <c r="JQ336" s="4"/>
      <c r="JR336" s="4"/>
      <c r="JS336" s="4"/>
      <c r="JT336" s="4"/>
      <c r="JU336" s="4"/>
      <c r="JV336" s="4"/>
      <c r="JW336" s="4"/>
      <c r="JX336" s="4"/>
      <c r="JY336" s="4"/>
      <c r="JZ336" s="4"/>
      <c r="KA336" s="4"/>
      <c r="KB336" s="4"/>
      <c r="KC336" s="4"/>
      <c r="KD336" s="4"/>
      <c r="KE336" s="4"/>
      <c r="KF336" s="4"/>
      <c r="KG336" s="4"/>
      <c r="KH336" s="4"/>
      <c r="KI336" s="4"/>
      <c r="KJ336" s="4"/>
      <c r="KK336" s="4"/>
      <c r="KL336" s="4"/>
      <c r="KM336" s="4"/>
      <c r="KN336" s="4"/>
      <c r="KO336" s="4"/>
      <c r="KP336" s="4"/>
      <c r="KQ336" s="4"/>
      <c r="KR336" s="4"/>
      <c r="KS336" s="4"/>
      <c r="KT336" s="4"/>
      <c r="KU336" s="4"/>
      <c r="KV336" s="4"/>
      <c r="KW336" s="4"/>
      <c r="KX336" s="4"/>
      <c r="KY336" s="4"/>
      <c r="KZ336" s="4"/>
      <c r="LA336" s="4"/>
      <c r="LB336" s="4"/>
      <c r="LC336" s="4"/>
      <c r="LD336" s="4"/>
      <c r="LE336" s="4"/>
      <c r="LF336" s="4"/>
      <c r="LG336" s="4"/>
      <c r="LH336" s="4"/>
      <c r="LI336" s="4"/>
      <c r="LJ336" s="4"/>
      <c r="LK336" s="4"/>
      <c r="LL336" s="4"/>
      <c r="LM336" s="4"/>
      <c r="LN336" s="4"/>
      <c r="LO336" s="4"/>
      <c r="LP336" s="4"/>
      <c r="LQ336" s="4"/>
      <c r="LR336" s="4"/>
      <c r="LS336" s="4"/>
      <c r="LT336" s="4"/>
      <c r="LU336" s="4"/>
      <c r="LV336" s="4"/>
      <c r="LW336" s="4"/>
      <c r="LX336" s="4"/>
      <c r="LY336" s="4"/>
      <c r="LZ336" s="4"/>
      <c r="MA336" s="4"/>
      <c r="MB336" s="4"/>
      <c r="MC336" s="4"/>
      <c r="MD336" s="4"/>
      <c r="ME336" s="4"/>
      <c r="MF336" s="4"/>
      <c r="MG336" s="4"/>
      <c r="MH336" s="4"/>
      <c r="MI336" s="4"/>
      <c r="MJ336" s="4"/>
      <c r="MK336" s="4"/>
      <c r="ML336" s="4"/>
      <c r="MM336" s="4"/>
      <c r="MN336" s="4"/>
      <c r="MO336" s="4"/>
      <c r="MP336" s="4"/>
      <c r="MQ336" s="4"/>
      <c r="MR336" s="4"/>
      <c r="MS336" s="4"/>
      <c r="MT336" s="4"/>
      <c r="MU336" s="4"/>
      <c r="MV336" s="4"/>
      <c r="MW336" s="4"/>
      <c r="MX336" s="4"/>
      <c r="MY336" s="4"/>
      <c r="MZ336" s="4"/>
      <c r="NA336" s="4"/>
      <c r="NB336" s="4"/>
      <c r="NC336" s="4"/>
      <c r="ND336" s="4"/>
      <c r="NE336" s="4"/>
      <c r="NF336" s="4"/>
      <c r="NG336" s="4"/>
      <c r="NH336" s="4"/>
      <c r="NI336" s="4"/>
      <c r="NJ336" s="4"/>
      <c r="NK336" s="4"/>
      <c r="NL336" s="4"/>
      <c r="NM336" s="4"/>
      <c r="NN336" s="4"/>
      <c r="NO336" s="4"/>
      <c r="NP336" s="4"/>
      <c r="NQ336" s="4"/>
      <c r="NR336" s="4"/>
      <c r="NS336" s="4"/>
      <c r="NT336" s="4"/>
      <c r="NU336" s="4"/>
      <c r="NV336" s="4"/>
      <c r="NW336" s="4"/>
      <c r="NX336" s="4"/>
      <c r="NY336" s="4"/>
      <c r="NZ336" s="4"/>
      <c r="OA336" s="4"/>
      <c r="OB336" s="4"/>
      <c r="OC336" s="4"/>
      <c r="OD336" s="4"/>
      <c r="OE336" s="4"/>
      <c r="OF336" s="4"/>
      <c r="OG336" s="4"/>
      <c r="OH336" s="4"/>
      <c r="OI336" s="4"/>
      <c r="OJ336" s="4"/>
      <c r="OK336" s="4"/>
      <c r="OL336" s="4"/>
      <c r="OM336" s="4"/>
      <c r="ON336" s="4"/>
      <c r="OO336" s="4"/>
      <c r="OP336" s="4"/>
      <c r="OQ336" s="4"/>
      <c r="OR336" s="4"/>
      <c r="OS336" s="4"/>
      <c r="OT336" s="4"/>
      <c r="OU336" s="4"/>
      <c r="OV336" s="4"/>
      <c r="OW336" s="4"/>
      <c r="OX336" s="4"/>
      <c r="OY336" s="4"/>
      <c r="OZ336" s="4"/>
      <c r="PA336" s="4"/>
      <c r="PB336" s="4"/>
      <c r="PC336" s="4"/>
      <c r="PD336" s="4"/>
      <c r="PE336" s="4"/>
      <c r="PF336" s="4"/>
      <c r="PG336" s="4"/>
      <c r="PH336" s="4"/>
      <c r="PI336" s="4"/>
      <c r="PJ336" s="4"/>
      <c r="PK336" s="4"/>
      <c r="PL336" s="4"/>
      <c r="PM336" s="4"/>
      <c r="PN336" s="4"/>
      <c r="PO336" s="4"/>
      <c r="PP336" s="4"/>
      <c r="PQ336" s="4"/>
      <c r="PR336" s="4"/>
      <c r="PS336" s="4"/>
      <c r="PT336" s="4"/>
      <c r="PU336" s="4"/>
      <c r="PV336" s="4"/>
      <c r="PW336" s="4"/>
      <c r="PX336" s="4"/>
      <c r="PY336" s="4"/>
      <c r="PZ336" s="4"/>
      <c r="QA336" s="4"/>
      <c r="QB336" s="4"/>
      <c r="QC336" s="4"/>
      <c r="QD336" s="4"/>
      <c r="QE336" s="4"/>
      <c r="QF336" s="4"/>
      <c r="QG336" s="4"/>
      <c r="QH336" s="4"/>
      <c r="QI336" s="4"/>
      <c r="QJ336" s="4"/>
      <c r="QK336" s="4"/>
      <c r="QL336" s="4"/>
      <c r="QM336" s="4"/>
      <c r="QN336" s="4"/>
      <c r="QO336" s="4"/>
      <c r="QP336" s="4"/>
      <c r="QQ336" s="4"/>
      <c r="QR336" s="4"/>
      <c r="QS336" s="4"/>
      <c r="QT336" s="4"/>
      <c r="QU336" s="4"/>
      <c r="QV336" s="4"/>
      <c r="QW336" s="4"/>
      <c r="QX336" s="4"/>
      <c r="QY336" s="4"/>
      <c r="QZ336" s="4"/>
      <c r="RA336" s="4"/>
      <c r="RB336" s="4"/>
      <c r="RC336" s="4"/>
      <c r="RD336" s="4"/>
      <c r="RE336" s="4"/>
      <c r="RF336" s="4"/>
      <c r="RG336" s="4"/>
      <c r="RH336" s="4"/>
      <c r="RI336" s="4"/>
      <c r="RJ336" s="4"/>
      <c r="RK336" s="4"/>
      <c r="RL336" s="4"/>
      <c r="RM336" s="4"/>
      <c r="RN336" s="4"/>
      <c r="RO336" s="4"/>
      <c r="RP336" s="4"/>
      <c r="RQ336" s="4"/>
      <c r="RR336" s="4"/>
      <c r="RS336" s="4"/>
      <c r="RT336" s="4"/>
      <c r="RU336" s="4"/>
      <c r="RV336" s="4"/>
      <c r="RW336" s="4"/>
      <c r="RX336" s="4"/>
      <c r="RY336" s="4"/>
      <c r="RZ336" s="4"/>
      <c r="SA336" s="4"/>
      <c r="SB336" s="4"/>
      <c r="SC336" s="4"/>
      <c r="SD336" s="4"/>
      <c r="SE336" s="4"/>
      <c r="SF336" s="4"/>
      <c r="SG336" s="4"/>
      <c r="SH336" s="4"/>
      <c r="SI336" s="4"/>
      <c r="SJ336" s="4"/>
      <c r="SK336" s="4"/>
      <c r="SL336" s="4"/>
      <c r="SM336" s="4"/>
      <c r="SN336" s="4"/>
      <c r="SO336" s="4"/>
      <c r="SP336" s="4"/>
      <c r="SQ336" s="4"/>
      <c r="SR336" s="4"/>
      <c r="SS336" s="4"/>
      <c r="ST336" s="4"/>
      <c r="SU336" s="4"/>
      <c r="SV336" s="4"/>
      <c r="SW336" s="4"/>
      <c r="SX336" s="4"/>
      <c r="SY336" s="4"/>
      <c r="SZ336" s="4"/>
      <c r="TA336" s="4"/>
      <c r="TB336" s="4"/>
      <c r="TC336" s="4"/>
      <c r="TD336" s="4"/>
      <c r="TE336" s="4"/>
      <c r="TF336" s="4"/>
      <c r="TG336" s="4"/>
      <c r="TH336" s="4"/>
      <c r="TI336" s="4"/>
      <c r="TJ336" s="4"/>
      <c r="TK336" s="4"/>
      <c r="TL336" s="4"/>
      <c r="TM336" s="4"/>
      <c r="TN336" s="4"/>
      <c r="TO336" s="4"/>
      <c r="TP336" s="4"/>
      <c r="TQ336" s="4"/>
      <c r="TR336" s="4"/>
      <c r="TS336" s="4"/>
      <c r="TT336" s="4"/>
      <c r="TU336" s="4"/>
      <c r="TV336" s="4"/>
      <c r="TW336" s="4"/>
      <c r="TX336" s="4"/>
      <c r="TY336" s="4"/>
      <c r="TZ336" s="4"/>
      <c r="UA336" s="4"/>
      <c r="UB336" s="4"/>
      <c r="UC336" s="4"/>
      <c r="UD336" s="4"/>
      <c r="UE336" s="4"/>
      <c r="UF336" s="4"/>
      <c r="UG336" s="4"/>
      <c r="UH336" s="4"/>
      <c r="UI336" s="4"/>
      <c r="UJ336" s="4"/>
      <c r="UK336" s="4"/>
      <c r="UL336" s="4"/>
      <c r="UM336" s="4"/>
      <c r="UN336" s="4"/>
      <c r="UO336" s="4"/>
      <c r="UP336" s="4"/>
      <c r="UQ336" s="4"/>
      <c r="UR336" s="4"/>
      <c r="US336" s="4"/>
      <c r="UT336" s="4"/>
      <c r="UU336" s="4"/>
      <c r="UV336" s="4"/>
      <c r="UW336" s="4"/>
      <c r="UX336" s="4"/>
      <c r="UY336" s="4"/>
      <c r="UZ336" s="4"/>
      <c r="VA336" s="4"/>
      <c r="VB336" s="4"/>
      <c r="VC336" s="4"/>
      <c r="VD336" s="4"/>
      <c r="VE336" s="4"/>
      <c r="VF336" s="4"/>
      <c r="VG336" s="4"/>
      <c r="VH336" s="4"/>
      <c r="VI336" s="4"/>
      <c r="VJ336" s="4"/>
      <c r="VK336" s="4"/>
      <c r="VL336" s="4"/>
      <c r="VM336" s="4"/>
      <c r="VN336" s="4"/>
    </row>
    <row r="337" spans="14:586"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  <c r="HZ337" s="4"/>
      <c r="IA337" s="4"/>
      <c r="IB337" s="4"/>
      <c r="IC337" s="4"/>
      <c r="ID337" s="4"/>
      <c r="IE337" s="4"/>
      <c r="IF337" s="4"/>
      <c r="IG337" s="4"/>
      <c r="IH337" s="4"/>
      <c r="II337" s="4"/>
      <c r="IJ337" s="4"/>
      <c r="IK337" s="4"/>
      <c r="IL337" s="4"/>
      <c r="IM337" s="4"/>
      <c r="IN337" s="4"/>
      <c r="IO337" s="4"/>
      <c r="IP337" s="4"/>
      <c r="IQ337" s="4"/>
      <c r="IR337" s="4"/>
      <c r="IS337" s="4"/>
      <c r="IT337" s="4"/>
      <c r="IU337" s="4"/>
      <c r="IV337" s="4"/>
      <c r="IW337" s="4"/>
      <c r="IX337" s="4"/>
      <c r="IY337" s="4"/>
      <c r="IZ337" s="4"/>
      <c r="JA337" s="4"/>
      <c r="JB337" s="4"/>
      <c r="JC337" s="4"/>
      <c r="JD337" s="4"/>
      <c r="JE337" s="4"/>
      <c r="JF337" s="4"/>
      <c r="JG337" s="4"/>
      <c r="JH337" s="4"/>
      <c r="JI337" s="4"/>
      <c r="JJ337" s="4"/>
      <c r="JK337" s="4"/>
      <c r="JL337" s="4"/>
      <c r="JM337" s="4"/>
      <c r="JN337" s="4"/>
      <c r="JO337" s="4"/>
      <c r="JP337" s="4"/>
      <c r="JQ337" s="4"/>
      <c r="JR337" s="4"/>
      <c r="JS337" s="4"/>
      <c r="JT337" s="4"/>
      <c r="JU337" s="4"/>
      <c r="JV337" s="4"/>
      <c r="JW337" s="4"/>
      <c r="JX337" s="4"/>
      <c r="JY337" s="4"/>
      <c r="JZ337" s="4"/>
      <c r="KA337" s="4"/>
      <c r="KB337" s="4"/>
      <c r="KC337" s="4"/>
      <c r="KD337" s="4"/>
      <c r="KE337" s="4"/>
      <c r="KF337" s="4"/>
      <c r="KG337" s="4"/>
      <c r="KH337" s="4"/>
      <c r="KI337" s="4"/>
      <c r="KJ337" s="4"/>
      <c r="KK337" s="4"/>
      <c r="KL337" s="4"/>
      <c r="KM337" s="4"/>
      <c r="KN337" s="4"/>
      <c r="KO337" s="4"/>
      <c r="KP337" s="4"/>
      <c r="KQ337" s="4"/>
      <c r="KR337" s="4"/>
      <c r="KS337" s="4"/>
      <c r="KT337" s="4"/>
      <c r="KU337" s="4"/>
      <c r="KV337" s="4"/>
      <c r="KW337" s="4"/>
      <c r="KX337" s="4"/>
      <c r="KY337" s="4"/>
      <c r="KZ337" s="4"/>
      <c r="LA337" s="4"/>
      <c r="LB337" s="4"/>
      <c r="LC337" s="4"/>
      <c r="LD337" s="4"/>
      <c r="LE337" s="4"/>
      <c r="LF337" s="4"/>
      <c r="LG337" s="4"/>
      <c r="LH337" s="4"/>
      <c r="LI337" s="4"/>
      <c r="LJ337" s="4"/>
      <c r="LK337" s="4"/>
      <c r="LL337" s="4"/>
      <c r="LM337" s="4"/>
      <c r="LN337" s="4"/>
      <c r="LO337" s="4"/>
      <c r="LP337" s="4"/>
      <c r="LQ337" s="4"/>
      <c r="LR337" s="4"/>
      <c r="LS337" s="4"/>
      <c r="LT337" s="4"/>
      <c r="LU337" s="4"/>
      <c r="LV337" s="4"/>
      <c r="LW337" s="4"/>
      <c r="LX337" s="4"/>
      <c r="LY337" s="4"/>
      <c r="LZ337" s="4"/>
      <c r="MA337" s="4"/>
      <c r="MB337" s="4"/>
      <c r="MC337" s="4"/>
      <c r="MD337" s="4"/>
      <c r="ME337" s="4"/>
      <c r="MF337" s="4"/>
      <c r="MG337" s="4"/>
      <c r="MH337" s="4"/>
      <c r="MI337" s="4"/>
      <c r="MJ337" s="4"/>
      <c r="MK337" s="4"/>
      <c r="ML337" s="4"/>
      <c r="MM337" s="4"/>
      <c r="MN337" s="4"/>
      <c r="MO337" s="4"/>
      <c r="MP337" s="4"/>
      <c r="MQ337" s="4"/>
      <c r="MR337" s="4"/>
      <c r="MS337" s="4"/>
      <c r="MT337" s="4"/>
      <c r="MU337" s="4"/>
      <c r="MV337" s="4"/>
      <c r="MW337" s="4"/>
      <c r="MX337" s="4"/>
      <c r="MY337" s="4"/>
      <c r="MZ337" s="4"/>
      <c r="NA337" s="4"/>
      <c r="NB337" s="4"/>
      <c r="NC337" s="4"/>
      <c r="ND337" s="4"/>
      <c r="NE337" s="4"/>
      <c r="NF337" s="4"/>
      <c r="NG337" s="4"/>
      <c r="NH337" s="4"/>
      <c r="NI337" s="4"/>
      <c r="NJ337" s="4"/>
      <c r="NK337" s="4"/>
      <c r="NL337" s="4"/>
      <c r="NM337" s="4"/>
      <c r="NN337" s="4"/>
      <c r="NO337" s="4"/>
      <c r="NP337" s="4"/>
      <c r="NQ337" s="4"/>
      <c r="NR337" s="4"/>
      <c r="NS337" s="4"/>
      <c r="NT337" s="4"/>
      <c r="NU337" s="4"/>
      <c r="NV337" s="4"/>
      <c r="NW337" s="4"/>
      <c r="NX337" s="4"/>
      <c r="NY337" s="4"/>
      <c r="NZ337" s="4"/>
      <c r="OA337" s="4"/>
      <c r="OB337" s="4"/>
      <c r="OC337" s="4"/>
      <c r="OD337" s="4"/>
      <c r="OE337" s="4"/>
      <c r="OF337" s="4"/>
      <c r="OG337" s="4"/>
      <c r="OH337" s="4"/>
      <c r="OI337" s="4"/>
      <c r="OJ337" s="4"/>
      <c r="OK337" s="4"/>
      <c r="OL337" s="4"/>
      <c r="OM337" s="4"/>
      <c r="ON337" s="4"/>
      <c r="OO337" s="4"/>
      <c r="OP337" s="4"/>
      <c r="OQ337" s="4"/>
      <c r="OR337" s="4"/>
      <c r="OS337" s="4"/>
      <c r="OT337" s="4"/>
      <c r="OU337" s="4"/>
      <c r="OV337" s="4"/>
      <c r="OW337" s="4"/>
      <c r="OX337" s="4"/>
      <c r="OY337" s="4"/>
      <c r="OZ337" s="4"/>
      <c r="PA337" s="4"/>
      <c r="PB337" s="4"/>
      <c r="PC337" s="4"/>
      <c r="PD337" s="4"/>
      <c r="PE337" s="4"/>
      <c r="PF337" s="4"/>
      <c r="PG337" s="4"/>
      <c r="PH337" s="4"/>
      <c r="PI337" s="4"/>
      <c r="PJ337" s="4"/>
      <c r="PK337" s="4"/>
      <c r="PL337" s="4"/>
      <c r="PM337" s="4"/>
      <c r="PN337" s="4"/>
      <c r="PO337" s="4"/>
      <c r="PP337" s="4"/>
      <c r="PQ337" s="4"/>
      <c r="PR337" s="4"/>
      <c r="PS337" s="4"/>
      <c r="PT337" s="4"/>
      <c r="PU337" s="4"/>
      <c r="PV337" s="4"/>
      <c r="PW337" s="4"/>
      <c r="PX337" s="4"/>
      <c r="PY337" s="4"/>
      <c r="PZ337" s="4"/>
      <c r="QA337" s="4"/>
      <c r="QB337" s="4"/>
      <c r="QC337" s="4"/>
      <c r="QD337" s="4"/>
      <c r="QE337" s="4"/>
      <c r="QF337" s="4"/>
      <c r="QG337" s="4"/>
      <c r="QH337" s="4"/>
      <c r="QI337" s="4"/>
      <c r="QJ337" s="4"/>
      <c r="QK337" s="4"/>
      <c r="QL337" s="4"/>
      <c r="QM337" s="4"/>
      <c r="QN337" s="4"/>
      <c r="QO337" s="4"/>
      <c r="QP337" s="4"/>
      <c r="QQ337" s="4"/>
      <c r="QR337" s="4"/>
      <c r="QS337" s="4"/>
      <c r="QT337" s="4"/>
      <c r="QU337" s="4"/>
      <c r="QV337" s="4"/>
      <c r="QW337" s="4"/>
      <c r="QX337" s="4"/>
      <c r="QY337" s="4"/>
      <c r="QZ337" s="4"/>
      <c r="RA337" s="4"/>
      <c r="RB337" s="4"/>
      <c r="RC337" s="4"/>
      <c r="RD337" s="4"/>
      <c r="RE337" s="4"/>
      <c r="RF337" s="4"/>
      <c r="RG337" s="4"/>
      <c r="RH337" s="4"/>
      <c r="RI337" s="4"/>
      <c r="RJ337" s="4"/>
      <c r="RK337" s="4"/>
      <c r="RL337" s="4"/>
      <c r="RM337" s="4"/>
      <c r="RN337" s="4"/>
      <c r="RO337" s="4"/>
      <c r="RP337" s="4"/>
      <c r="RQ337" s="4"/>
      <c r="RR337" s="4"/>
      <c r="RS337" s="4"/>
      <c r="RT337" s="4"/>
      <c r="RU337" s="4"/>
      <c r="RV337" s="4"/>
      <c r="RW337" s="4"/>
      <c r="RX337" s="4"/>
      <c r="RY337" s="4"/>
      <c r="RZ337" s="4"/>
      <c r="SA337" s="4"/>
      <c r="SB337" s="4"/>
      <c r="SC337" s="4"/>
      <c r="SD337" s="4"/>
      <c r="SE337" s="4"/>
      <c r="SF337" s="4"/>
      <c r="SG337" s="4"/>
      <c r="SH337" s="4"/>
      <c r="SI337" s="4"/>
      <c r="SJ337" s="4"/>
      <c r="SK337" s="4"/>
      <c r="SL337" s="4"/>
      <c r="SM337" s="4"/>
      <c r="SN337" s="4"/>
      <c r="SO337" s="4"/>
      <c r="SP337" s="4"/>
      <c r="SQ337" s="4"/>
      <c r="SR337" s="4"/>
      <c r="SS337" s="4"/>
      <c r="ST337" s="4"/>
      <c r="SU337" s="4"/>
      <c r="SV337" s="4"/>
      <c r="SW337" s="4"/>
      <c r="SX337" s="4"/>
      <c r="SY337" s="4"/>
      <c r="SZ337" s="4"/>
      <c r="TA337" s="4"/>
      <c r="TB337" s="4"/>
      <c r="TC337" s="4"/>
      <c r="TD337" s="4"/>
      <c r="TE337" s="4"/>
      <c r="TF337" s="4"/>
      <c r="TG337" s="4"/>
      <c r="TH337" s="4"/>
      <c r="TI337" s="4"/>
      <c r="TJ337" s="4"/>
      <c r="TK337" s="4"/>
      <c r="TL337" s="4"/>
      <c r="TM337" s="4"/>
      <c r="TN337" s="4"/>
      <c r="TO337" s="4"/>
      <c r="TP337" s="4"/>
      <c r="TQ337" s="4"/>
      <c r="TR337" s="4"/>
      <c r="TS337" s="4"/>
      <c r="TT337" s="4"/>
      <c r="TU337" s="4"/>
      <c r="TV337" s="4"/>
      <c r="TW337" s="4"/>
      <c r="TX337" s="4"/>
      <c r="TY337" s="4"/>
      <c r="TZ337" s="4"/>
      <c r="UA337" s="4"/>
      <c r="UB337" s="4"/>
      <c r="UC337" s="4"/>
      <c r="UD337" s="4"/>
      <c r="UE337" s="4"/>
      <c r="UF337" s="4"/>
      <c r="UG337" s="4"/>
      <c r="UH337" s="4"/>
      <c r="UI337" s="4"/>
      <c r="UJ337" s="4"/>
      <c r="UK337" s="4"/>
      <c r="UL337" s="4"/>
      <c r="UM337" s="4"/>
      <c r="UN337" s="4"/>
      <c r="UO337" s="4"/>
      <c r="UP337" s="4"/>
      <c r="UQ337" s="4"/>
      <c r="UR337" s="4"/>
      <c r="US337" s="4"/>
      <c r="UT337" s="4"/>
      <c r="UU337" s="4"/>
      <c r="UV337" s="4"/>
      <c r="UW337" s="4"/>
      <c r="UX337" s="4"/>
      <c r="UY337" s="4"/>
      <c r="UZ337" s="4"/>
      <c r="VA337" s="4"/>
      <c r="VB337" s="4"/>
      <c r="VC337" s="4"/>
      <c r="VD337" s="4"/>
      <c r="VE337" s="4"/>
      <c r="VF337" s="4"/>
      <c r="VG337" s="4"/>
      <c r="VH337" s="4"/>
      <c r="VI337" s="4"/>
      <c r="VJ337" s="4"/>
      <c r="VK337" s="4"/>
      <c r="VL337" s="4"/>
      <c r="VM337" s="4"/>
      <c r="VN337" s="4"/>
    </row>
    <row r="338" spans="14:586"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 s="4"/>
      <c r="HI338" s="4"/>
      <c r="HJ338" s="4"/>
      <c r="HK338" s="4"/>
      <c r="HL338" s="4"/>
      <c r="HM338" s="4"/>
      <c r="HN338" s="4"/>
      <c r="HO338" s="4"/>
      <c r="HP338" s="4"/>
      <c r="HQ338" s="4"/>
      <c r="HR338" s="4"/>
      <c r="HS338" s="4"/>
      <c r="HT338" s="4"/>
      <c r="HU338" s="4"/>
      <c r="HV338" s="4"/>
      <c r="HW338" s="4"/>
      <c r="HX338" s="4"/>
      <c r="HY338" s="4"/>
      <c r="HZ338" s="4"/>
      <c r="IA338" s="4"/>
      <c r="IB338" s="4"/>
      <c r="IC338" s="4"/>
      <c r="ID338" s="4"/>
      <c r="IE338" s="4"/>
      <c r="IF338" s="4"/>
      <c r="IG338" s="4"/>
      <c r="IH338" s="4"/>
      <c r="II338" s="4"/>
      <c r="IJ338" s="4"/>
      <c r="IK338" s="4"/>
      <c r="IL338" s="4"/>
      <c r="IM338" s="4"/>
      <c r="IN338" s="4"/>
      <c r="IO338" s="4"/>
      <c r="IP338" s="4"/>
      <c r="IQ338" s="4"/>
      <c r="IR338" s="4"/>
      <c r="IS338" s="4"/>
      <c r="IT338" s="4"/>
      <c r="IU338" s="4"/>
      <c r="IV338" s="4"/>
      <c r="IW338" s="4"/>
      <c r="IX338" s="4"/>
      <c r="IY338" s="4"/>
      <c r="IZ338" s="4"/>
      <c r="JA338" s="4"/>
      <c r="JB338" s="4"/>
      <c r="JC338" s="4"/>
      <c r="JD338" s="4"/>
      <c r="JE338" s="4"/>
      <c r="JF338" s="4"/>
      <c r="JG338" s="4"/>
      <c r="JH338" s="4"/>
      <c r="JI338" s="4"/>
      <c r="JJ338" s="4"/>
      <c r="JK338" s="4"/>
      <c r="JL338" s="4"/>
      <c r="JM338" s="4"/>
      <c r="JN338" s="4"/>
      <c r="JO338" s="4"/>
      <c r="JP338" s="4"/>
      <c r="JQ338" s="4"/>
      <c r="JR338" s="4"/>
      <c r="JS338" s="4"/>
      <c r="JT338" s="4"/>
      <c r="JU338" s="4"/>
      <c r="JV338" s="4"/>
      <c r="JW338" s="4"/>
      <c r="JX338" s="4"/>
      <c r="JY338" s="4"/>
      <c r="JZ338" s="4"/>
      <c r="KA338" s="4"/>
      <c r="KB338" s="4"/>
      <c r="KC338" s="4"/>
      <c r="KD338" s="4"/>
      <c r="KE338" s="4"/>
      <c r="KF338" s="4"/>
      <c r="KG338" s="4"/>
      <c r="KH338" s="4"/>
      <c r="KI338" s="4"/>
      <c r="KJ338" s="4"/>
      <c r="KK338" s="4"/>
      <c r="KL338" s="4"/>
      <c r="KM338" s="4"/>
      <c r="KN338" s="4"/>
      <c r="KO338" s="4"/>
      <c r="KP338" s="4"/>
      <c r="KQ338" s="4"/>
      <c r="KR338" s="4"/>
      <c r="KS338" s="4"/>
      <c r="KT338" s="4"/>
      <c r="KU338" s="4"/>
      <c r="KV338" s="4"/>
      <c r="KW338" s="4"/>
      <c r="KX338" s="4"/>
      <c r="KY338" s="4"/>
      <c r="KZ338" s="4"/>
      <c r="LA338" s="4"/>
      <c r="LB338" s="4"/>
      <c r="LC338" s="4"/>
      <c r="LD338" s="4"/>
      <c r="LE338" s="4"/>
      <c r="LF338" s="4"/>
      <c r="LG338" s="4"/>
      <c r="LH338" s="4"/>
      <c r="LI338" s="4"/>
      <c r="LJ338" s="4"/>
      <c r="LK338" s="4"/>
      <c r="LL338" s="4"/>
      <c r="LM338" s="4"/>
      <c r="LN338" s="4"/>
      <c r="LO338" s="4"/>
      <c r="LP338" s="4"/>
      <c r="LQ338" s="4"/>
      <c r="LR338" s="4"/>
      <c r="LS338" s="4"/>
      <c r="LT338" s="4"/>
      <c r="LU338" s="4"/>
      <c r="LV338" s="4"/>
      <c r="LW338" s="4"/>
      <c r="LX338" s="4"/>
      <c r="LY338" s="4"/>
      <c r="LZ338" s="4"/>
      <c r="MA338" s="4"/>
      <c r="MB338" s="4"/>
      <c r="MC338" s="4"/>
      <c r="MD338" s="4"/>
      <c r="ME338" s="4"/>
      <c r="MF338" s="4"/>
      <c r="MG338" s="4"/>
      <c r="MH338" s="4"/>
      <c r="MI338" s="4"/>
      <c r="MJ338" s="4"/>
      <c r="MK338" s="4"/>
      <c r="ML338" s="4"/>
      <c r="MM338" s="4"/>
      <c r="MN338" s="4"/>
      <c r="MO338" s="4"/>
      <c r="MP338" s="4"/>
      <c r="MQ338" s="4"/>
      <c r="MR338" s="4"/>
      <c r="MS338" s="4"/>
      <c r="MT338" s="4"/>
      <c r="MU338" s="4"/>
      <c r="MV338" s="4"/>
      <c r="MW338" s="4"/>
      <c r="MX338" s="4"/>
      <c r="MY338" s="4"/>
      <c r="MZ338" s="4"/>
      <c r="NA338" s="4"/>
      <c r="NB338" s="4"/>
      <c r="NC338" s="4"/>
      <c r="ND338" s="4"/>
      <c r="NE338" s="4"/>
      <c r="NF338" s="4"/>
      <c r="NG338" s="4"/>
      <c r="NH338" s="4"/>
      <c r="NI338" s="4"/>
      <c r="NJ338" s="4"/>
      <c r="NK338" s="4"/>
      <c r="NL338" s="4"/>
      <c r="NM338" s="4"/>
      <c r="NN338" s="4"/>
      <c r="NO338" s="4"/>
      <c r="NP338" s="4"/>
      <c r="NQ338" s="4"/>
      <c r="NR338" s="4"/>
      <c r="NS338" s="4"/>
      <c r="NT338" s="4"/>
      <c r="NU338" s="4"/>
      <c r="NV338" s="4"/>
      <c r="NW338" s="4"/>
      <c r="NX338" s="4"/>
      <c r="NY338" s="4"/>
      <c r="NZ338" s="4"/>
      <c r="OA338" s="4"/>
      <c r="OB338" s="4"/>
      <c r="OC338" s="4"/>
      <c r="OD338" s="4"/>
      <c r="OE338" s="4"/>
      <c r="OF338" s="4"/>
      <c r="OG338" s="4"/>
      <c r="OH338" s="4"/>
      <c r="OI338" s="4"/>
      <c r="OJ338" s="4"/>
      <c r="OK338" s="4"/>
      <c r="OL338" s="4"/>
      <c r="OM338" s="4"/>
      <c r="ON338" s="4"/>
      <c r="OO338" s="4"/>
      <c r="OP338" s="4"/>
      <c r="OQ338" s="4"/>
      <c r="OR338" s="4"/>
      <c r="OS338" s="4"/>
      <c r="OT338" s="4"/>
      <c r="OU338" s="4"/>
      <c r="OV338" s="4"/>
      <c r="OW338" s="4"/>
      <c r="OX338" s="4"/>
      <c r="OY338" s="4"/>
      <c r="OZ338" s="4"/>
      <c r="PA338" s="4"/>
      <c r="PB338" s="4"/>
      <c r="PC338" s="4"/>
      <c r="PD338" s="4"/>
      <c r="PE338" s="4"/>
      <c r="PF338" s="4"/>
      <c r="PG338" s="4"/>
      <c r="PH338" s="4"/>
      <c r="PI338" s="4"/>
      <c r="PJ338" s="4"/>
      <c r="PK338" s="4"/>
      <c r="PL338" s="4"/>
      <c r="PM338" s="4"/>
      <c r="PN338" s="4"/>
      <c r="PO338" s="4"/>
      <c r="PP338" s="4"/>
      <c r="PQ338" s="4"/>
      <c r="PR338" s="4"/>
      <c r="PS338" s="4"/>
      <c r="PT338" s="4"/>
      <c r="PU338" s="4"/>
      <c r="PV338" s="4"/>
      <c r="PW338" s="4"/>
      <c r="PX338" s="4"/>
      <c r="PY338" s="4"/>
      <c r="PZ338" s="4"/>
      <c r="QA338" s="4"/>
      <c r="QB338" s="4"/>
      <c r="QC338" s="4"/>
      <c r="QD338" s="4"/>
      <c r="QE338" s="4"/>
      <c r="QF338" s="4"/>
      <c r="QG338" s="4"/>
      <c r="QH338" s="4"/>
      <c r="QI338" s="4"/>
      <c r="QJ338" s="4"/>
      <c r="QK338" s="4"/>
      <c r="QL338" s="4"/>
      <c r="QM338" s="4"/>
      <c r="QN338" s="4"/>
      <c r="QO338" s="4"/>
      <c r="QP338" s="4"/>
      <c r="QQ338" s="4"/>
      <c r="QR338" s="4"/>
      <c r="QS338" s="4"/>
      <c r="QT338" s="4"/>
      <c r="QU338" s="4"/>
      <c r="QV338" s="4"/>
      <c r="QW338" s="4"/>
      <c r="QX338" s="4"/>
      <c r="QY338" s="4"/>
      <c r="QZ338" s="4"/>
      <c r="RA338" s="4"/>
      <c r="RB338" s="4"/>
      <c r="RC338" s="4"/>
      <c r="RD338" s="4"/>
      <c r="RE338" s="4"/>
      <c r="RF338" s="4"/>
      <c r="RG338" s="4"/>
      <c r="RH338" s="4"/>
      <c r="RI338" s="4"/>
      <c r="RJ338" s="4"/>
      <c r="RK338" s="4"/>
      <c r="RL338" s="4"/>
      <c r="RM338" s="4"/>
      <c r="RN338" s="4"/>
      <c r="RO338" s="4"/>
      <c r="RP338" s="4"/>
      <c r="RQ338" s="4"/>
      <c r="RR338" s="4"/>
      <c r="RS338" s="4"/>
      <c r="RT338" s="4"/>
      <c r="RU338" s="4"/>
      <c r="RV338" s="4"/>
      <c r="RW338" s="4"/>
      <c r="RX338" s="4"/>
      <c r="RY338" s="4"/>
      <c r="RZ338" s="4"/>
      <c r="SA338" s="4"/>
      <c r="SB338" s="4"/>
      <c r="SC338" s="4"/>
      <c r="SD338" s="4"/>
      <c r="SE338" s="4"/>
      <c r="SF338" s="4"/>
      <c r="SG338" s="4"/>
      <c r="SH338" s="4"/>
      <c r="SI338" s="4"/>
      <c r="SJ338" s="4"/>
      <c r="SK338" s="4"/>
      <c r="SL338" s="4"/>
      <c r="SM338" s="4"/>
      <c r="SN338" s="4"/>
      <c r="SO338" s="4"/>
      <c r="SP338" s="4"/>
      <c r="SQ338" s="4"/>
      <c r="SR338" s="4"/>
      <c r="SS338" s="4"/>
      <c r="ST338" s="4"/>
      <c r="SU338" s="4"/>
      <c r="SV338" s="4"/>
      <c r="SW338" s="4"/>
      <c r="SX338" s="4"/>
      <c r="SY338" s="4"/>
      <c r="SZ338" s="4"/>
      <c r="TA338" s="4"/>
      <c r="TB338" s="4"/>
      <c r="TC338" s="4"/>
      <c r="TD338" s="4"/>
      <c r="TE338" s="4"/>
      <c r="TF338" s="4"/>
      <c r="TG338" s="4"/>
      <c r="TH338" s="4"/>
      <c r="TI338" s="4"/>
      <c r="TJ338" s="4"/>
      <c r="TK338" s="4"/>
      <c r="TL338" s="4"/>
      <c r="TM338" s="4"/>
      <c r="TN338" s="4"/>
      <c r="TO338" s="4"/>
      <c r="TP338" s="4"/>
      <c r="TQ338" s="4"/>
      <c r="TR338" s="4"/>
      <c r="TS338" s="4"/>
      <c r="TT338" s="4"/>
      <c r="TU338" s="4"/>
      <c r="TV338" s="4"/>
      <c r="TW338" s="4"/>
      <c r="TX338" s="4"/>
      <c r="TY338" s="4"/>
      <c r="TZ338" s="4"/>
      <c r="UA338" s="4"/>
      <c r="UB338" s="4"/>
      <c r="UC338" s="4"/>
      <c r="UD338" s="4"/>
      <c r="UE338" s="4"/>
      <c r="UF338" s="4"/>
      <c r="UG338" s="4"/>
      <c r="UH338" s="4"/>
      <c r="UI338" s="4"/>
      <c r="UJ338" s="4"/>
      <c r="UK338" s="4"/>
      <c r="UL338" s="4"/>
      <c r="UM338" s="4"/>
      <c r="UN338" s="4"/>
      <c r="UO338" s="4"/>
      <c r="UP338" s="4"/>
      <c r="UQ338" s="4"/>
      <c r="UR338" s="4"/>
      <c r="US338" s="4"/>
      <c r="UT338" s="4"/>
      <c r="UU338" s="4"/>
      <c r="UV338" s="4"/>
      <c r="UW338" s="4"/>
      <c r="UX338" s="4"/>
      <c r="UY338" s="4"/>
      <c r="UZ338" s="4"/>
      <c r="VA338" s="4"/>
      <c r="VB338" s="4"/>
      <c r="VC338" s="4"/>
      <c r="VD338" s="4"/>
      <c r="VE338" s="4"/>
      <c r="VF338" s="4"/>
      <c r="VG338" s="4"/>
      <c r="VH338" s="4"/>
      <c r="VI338" s="4"/>
      <c r="VJ338" s="4"/>
      <c r="VK338" s="4"/>
      <c r="VL338" s="4"/>
      <c r="VM338" s="4"/>
      <c r="VN338" s="4"/>
    </row>
    <row r="339" spans="14:586"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  <c r="GM339" s="4"/>
      <c r="GN339" s="4"/>
      <c r="GO339" s="4"/>
      <c r="GP339" s="4"/>
      <c r="GQ339" s="4"/>
      <c r="GR339" s="4"/>
      <c r="GS339" s="4"/>
      <c r="GT339" s="4"/>
      <c r="GU339" s="4"/>
      <c r="GV339" s="4"/>
      <c r="GW339" s="4"/>
      <c r="GX339" s="4"/>
      <c r="GY339" s="4"/>
      <c r="GZ339" s="4"/>
      <c r="HA339" s="4"/>
      <c r="HB339" s="4"/>
      <c r="HC339" s="4"/>
      <c r="HD339" s="4"/>
      <c r="HE339" s="4"/>
      <c r="HF339" s="4"/>
      <c r="HG339" s="4"/>
      <c r="HH339" s="4"/>
      <c r="HI339" s="4"/>
      <c r="HJ339" s="4"/>
      <c r="HK339" s="4"/>
      <c r="HL339" s="4"/>
      <c r="HM339" s="4"/>
      <c r="HN339" s="4"/>
      <c r="HO339" s="4"/>
      <c r="HP339" s="4"/>
      <c r="HQ339" s="4"/>
      <c r="HR339" s="4"/>
      <c r="HS339" s="4"/>
      <c r="HT339" s="4"/>
      <c r="HU339" s="4"/>
      <c r="HV339" s="4"/>
      <c r="HW339" s="4"/>
      <c r="HX339" s="4"/>
      <c r="HY339" s="4"/>
      <c r="HZ339" s="4"/>
      <c r="IA339" s="4"/>
      <c r="IB339" s="4"/>
      <c r="IC339" s="4"/>
      <c r="ID339" s="4"/>
      <c r="IE339" s="4"/>
      <c r="IF339" s="4"/>
      <c r="IG339" s="4"/>
      <c r="IH339" s="4"/>
      <c r="II339" s="4"/>
      <c r="IJ339" s="4"/>
      <c r="IK339" s="4"/>
      <c r="IL339" s="4"/>
      <c r="IM339" s="4"/>
      <c r="IN339" s="4"/>
      <c r="IO339" s="4"/>
      <c r="IP339" s="4"/>
      <c r="IQ339" s="4"/>
      <c r="IR339" s="4"/>
      <c r="IS339" s="4"/>
      <c r="IT339" s="4"/>
      <c r="IU339" s="4"/>
      <c r="IV339" s="4"/>
      <c r="IW339" s="4"/>
      <c r="IX339" s="4"/>
      <c r="IY339" s="4"/>
      <c r="IZ339" s="4"/>
      <c r="JA339" s="4"/>
      <c r="JB339" s="4"/>
      <c r="JC339" s="4"/>
      <c r="JD339" s="4"/>
      <c r="JE339" s="4"/>
      <c r="JF339" s="4"/>
      <c r="JG339" s="4"/>
      <c r="JH339" s="4"/>
      <c r="JI339" s="4"/>
      <c r="JJ339" s="4"/>
      <c r="JK339" s="4"/>
      <c r="JL339" s="4"/>
      <c r="JM339" s="4"/>
      <c r="JN339" s="4"/>
      <c r="JO339" s="4"/>
      <c r="JP339" s="4"/>
      <c r="JQ339" s="4"/>
      <c r="JR339" s="4"/>
      <c r="JS339" s="4"/>
      <c r="JT339" s="4"/>
      <c r="JU339" s="4"/>
      <c r="JV339" s="4"/>
      <c r="JW339" s="4"/>
      <c r="JX339" s="4"/>
      <c r="JY339" s="4"/>
      <c r="JZ339" s="4"/>
      <c r="KA339" s="4"/>
      <c r="KB339" s="4"/>
      <c r="KC339" s="4"/>
      <c r="KD339" s="4"/>
      <c r="KE339" s="4"/>
      <c r="KF339" s="4"/>
      <c r="KG339" s="4"/>
      <c r="KH339" s="4"/>
      <c r="KI339" s="4"/>
      <c r="KJ339" s="4"/>
      <c r="KK339" s="4"/>
      <c r="KL339" s="4"/>
      <c r="KM339" s="4"/>
      <c r="KN339" s="4"/>
      <c r="KO339" s="4"/>
      <c r="KP339" s="4"/>
      <c r="KQ339" s="4"/>
      <c r="KR339" s="4"/>
      <c r="KS339" s="4"/>
      <c r="KT339" s="4"/>
      <c r="KU339" s="4"/>
      <c r="KV339" s="4"/>
      <c r="KW339" s="4"/>
      <c r="KX339" s="4"/>
      <c r="KY339" s="4"/>
      <c r="KZ339" s="4"/>
      <c r="LA339" s="4"/>
      <c r="LB339" s="4"/>
      <c r="LC339" s="4"/>
      <c r="LD339" s="4"/>
      <c r="LE339" s="4"/>
      <c r="LF339" s="4"/>
      <c r="LG339" s="4"/>
      <c r="LH339" s="4"/>
      <c r="LI339" s="4"/>
      <c r="LJ339" s="4"/>
      <c r="LK339" s="4"/>
      <c r="LL339" s="4"/>
      <c r="LM339" s="4"/>
      <c r="LN339" s="4"/>
      <c r="LO339" s="4"/>
      <c r="LP339" s="4"/>
      <c r="LQ339" s="4"/>
      <c r="LR339" s="4"/>
      <c r="LS339" s="4"/>
      <c r="LT339" s="4"/>
      <c r="LU339" s="4"/>
      <c r="LV339" s="4"/>
      <c r="LW339" s="4"/>
      <c r="LX339" s="4"/>
      <c r="LY339" s="4"/>
      <c r="LZ339" s="4"/>
      <c r="MA339" s="4"/>
      <c r="MB339" s="4"/>
      <c r="MC339" s="4"/>
      <c r="MD339" s="4"/>
      <c r="ME339" s="4"/>
      <c r="MF339" s="4"/>
      <c r="MG339" s="4"/>
      <c r="MH339" s="4"/>
      <c r="MI339" s="4"/>
      <c r="MJ339" s="4"/>
      <c r="MK339" s="4"/>
      <c r="ML339" s="4"/>
      <c r="MM339" s="4"/>
      <c r="MN339" s="4"/>
      <c r="MO339" s="4"/>
      <c r="MP339" s="4"/>
      <c r="MQ339" s="4"/>
      <c r="MR339" s="4"/>
      <c r="MS339" s="4"/>
      <c r="MT339" s="4"/>
      <c r="MU339" s="4"/>
      <c r="MV339" s="4"/>
      <c r="MW339" s="4"/>
      <c r="MX339" s="4"/>
      <c r="MY339" s="4"/>
      <c r="MZ339" s="4"/>
      <c r="NA339" s="4"/>
      <c r="NB339" s="4"/>
      <c r="NC339" s="4"/>
      <c r="ND339" s="4"/>
      <c r="NE339" s="4"/>
      <c r="NF339" s="4"/>
      <c r="NG339" s="4"/>
      <c r="NH339" s="4"/>
      <c r="NI339" s="4"/>
      <c r="NJ339" s="4"/>
      <c r="NK339" s="4"/>
      <c r="NL339" s="4"/>
      <c r="NM339" s="4"/>
      <c r="NN339" s="4"/>
      <c r="NO339" s="4"/>
      <c r="NP339" s="4"/>
      <c r="NQ339" s="4"/>
      <c r="NR339" s="4"/>
      <c r="NS339" s="4"/>
      <c r="NT339" s="4"/>
      <c r="NU339" s="4"/>
      <c r="NV339" s="4"/>
      <c r="NW339" s="4"/>
      <c r="NX339" s="4"/>
      <c r="NY339" s="4"/>
      <c r="NZ339" s="4"/>
      <c r="OA339" s="4"/>
      <c r="OB339" s="4"/>
      <c r="OC339" s="4"/>
      <c r="OD339" s="4"/>
      <c r="OE339" s="4"/>
      <c r="OF339" s="4"/>
      <c r="OG339" s="4"/>
      <c r="OH339" s="4"/>
      <c r="OI339" s="4"/>
      <c r="OJ339" s="4"/>
      <c r="OK339" s="4"/>
      <c r="OL339" s="4"/>
      <c r="OM339" s="4"/>
      <c r="ON339" s="4"/>
      <c r="OO339" s="4"/>
      <c r="OP339" s="4"/>
      <c r="OQ339" s="4"/>
      <c r="OR339" s="4"/>
      <c r="OS339" s="4"/>
      <c r="OT339" s="4"/>
      <c r="OU339" s="4"/>
      <c r="OV339" s="4"/>
      <c r="OW339" s="4"/>
      <c r="OX339" s="4"/>
      <c r="OY339" s="4"/>
      <c r="OZ339" s="4"/>
      <c r="PA339" s="4"/>
      <c r="PB339" s="4"/>
      <c r="PC339" s="4"/>
      <c r="PD339" s="4"/>
      <c r="PE339" s="4"/>
      <c r="PF339" s="4"/>
      <c r="PG339" s="4"/>
      <c r="PH339" s="4"/>
      <c r="PI339" s="4"/>
      <c r="PJ339" s="4"/>
      <c r="PK339" s="4"/>
      <c r="PL339" s="4"/>
      <c r="PM339" s="4"/>
      <c r="PN339" s="4"/>
      <c r="PO339" s="4"/>
      <c r="PP339" s="4"/>
      <c r="PQ339" s="4"/>
      <c r="PR339" s="4"/>
      <c r="PS339" s="4"/>
      <c r="PT339" s="4"/>
      <c r="PU339" s="4"/>
      <c r="PV339" s="4"/>
      <c r="PW339" s="4"/>
      <c r="PX339" s="4"/>
      <c r="PY339" s="4"/>
      <c r="PZ339" s="4"/>
      <c r="QA339" s="4"/>
      <c r="QB339" s="4"/>
      <c r="QC339" s="4"/>
      <c r="QD339" s="4"/>
      <c r="QE339" s="4"/>
      <c r="QF339" s="4"/>
      <c r="QG339" s="4"/>
      <c r="QH339" s="4"/>
      <c r="QI339" s="4"/>
      <c r="QJ339" s="4"/>
      <c r="QK339" s="4"/>
      <c r="QL339" s="4"/>
      <c r="QM339" s="4"/>
      <c r="QN339" s="4"/>
      <c r="QO339" s="4"/>
      <c r="QP339" s="4"/>
      <c r="QQ339" s="4"/>
      <c r="QR339" s="4"/>
      <c r="QS339" s="4"/>
      <c r="QT339" s="4"/>
      <c r="QU339" s="4"/>
      <c r="QV339" s="4"/>
      <c r="QW339" s="4"/>
      <c r="QX339" s="4"/>
      <c r="QY339" s="4"/>
      <c r="QZ339" s="4"/>
      <c r="RA339" s="4"/>
      <c r="RB339" s="4"/>
      <c r="RC339" s="4"/>
      <c r="RD339" s="4"/>
      <c r="RE339" s="4"/>
      <c r="RF339" s="4"/>
      <c r="RG339" s="4"/>
      <c r="RH339" s="4"/>
      <c r="RI339" s="4"/>
      <c r="RJ339" s="4"/>
      <c r="RK339" s="4"/>
      <c r="RL339" s="4"/>
      <c r="RM339" s="4"/>
      <c r="RN339" s="4"/>
      <c r="RO339" s="4"/>
      <c r="RP339" s="4"/>
      <c r="RQ339" s="4"/>
      <c r="RR339" s="4"/>
      <c r="RS339" s="4"/>
      <c r="RT339" s="4"/>
      <c r="RU339" s="4"/>
      <c r="RV339" s="4"/>
      <c r="RW339" s="4"/>
      <c r="RX339" s="4"/>
      <c r="RY339" s="4"/>
      <c r="RZ339" s="4"/>
      <c r="SA339" s="4"/>
      <c r="SB339" s="4"/>
      <c r="SC339" s="4"/>
      <c r="SD339" s="4"/>
      <c r="SE339" s="4"/>
      <c r="SF339" s="4"/>
      <c r="SG339" s="4"/>
      <c r="SH339" s="4"/>
      <c r="SI339" s="4"/>
      <c r="SJ339" s="4"/>
      <c r="SK339" s="4"/>
      <c r="SL339" s="4"/>
      <c r="SM339" s="4"/>
      <c r="SN339" s="4"/>
      <c r="SO339" s="4"/>
      <c r="SP339" s="4"/>
      <c r="SQ339" s="4"/>
      <c r="SR339" s="4"/>
      <c r="SS339" s="4"/>
      <c r="ST339" s="4"/>
      <c r="SU339" s="4"/>
      <c r="SV339" s="4"/>
      <c r="SW339" s="4"/>
      <c r="SX339" s="4"/>
      <c r="SY339" s="4"/>
      <c r="SZ339" s="4"/>
      <c r="TA339" s="4"/>
      <c r="TB339" s="4"/>
      <c r="TC339" s="4"/>
      <c r="TD339" s="4"/>
      <c r="TE339" s="4"/>
      <c r="TF339" s="4"/>
      <c r="TG339" s="4"/>
      <c r="TH339" s="4"/>
      <c r="TI339" s="4"/>
      <c r="TJ339" s="4"/>
      <c r="TK339" s="4"/>
      <c r="TL339" s="4"/>
      <c r="TM339" s="4"/>
      <c r="TN339" s="4"/>
      <c r="TO339" s="4"/>
      <c r="TP339" s="4"/>
      <c r="TQ339" s="4"/>
      <c r="TR339" s="4"/>
      <c r="TS339" s="4"/>
      <c r="TT339" s="4"/>
      <c r="TU339" s="4"/>
      <c r="TV339" s="4"/>
      <c r="TW339" s="4"/>
      <c r="TX339" s="4"/>
      <c r="TY339" s="4"/>
      <c r="TZ339" s="4"/>
      <c r="UA339" s="4"/>
      <c r="UB339" s="4"/>
      <c r="UC339" s="4"/>
      <c r="UD339" s="4"/>
      <c r="UE339" s="4"/>
      <c r="UF339" s="4"/>
      <c r="UG339" s="4"/>
      <c r="UH339" s="4"/>
      <c r="UI339" s="4"/>
      <c r="UJ339" s="4"/>
      <c r="UK339" s="4"/>
      <c r="UL339" s="4"/>
      <c r="UM339" s="4"/>
      <c r="UN339" s="4"/>
      <c r="UO339" s="4"/>
      <c r="UP339" s="4"/>
      <c r="UQ339" s="4"/>
      <c r="UR339" s="4"/>
      <c r="US339" s="4"/>
      <c r="UT339" s="4"/>
      <c r="UU339" s="4"/>
      <c r="UV339" s="4"/>
      <c r="UW339" s="4"/>
      <c r="UX339" s="4"/>
      <c r="UY339" s="4"/>
      <c r="UZ339" s="4"/>
      <c r="VA339" s="4"/>
      <c r="VB339" s="4"/>
      <c r="VC339" s="4"/>
      <c r="VD339" s="4"/>
      <c r="VE339" s="4"/>
      <c r="VF339" s="4"/>
      <c r="VG339" s="4"/>
      <c r="VH339" s="4"/>
      <c r="VI339" s="4"/>
      <c r="VJ339" s="4"/>
      <c r="VK339" s="4"/>
      <c r="VL339" s="4"/>
      <c r="VM339" s="4"/>
      <c r="VN339" s="4"/>
    </row>
    <row r="340" spans="14:586"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  <c r="HZ340" s="4"/>
      <c r="IA340" s="4"/>
      <c r="IB340" s="4"/>
      <c r="IC340" s="4"/>
      <c r="ID340" s="4"/>
      <c r="IE340" s="4"/>
      <c r="IF340" s="4"/>
      <c r="IG340" s="4"/>
      <c r="IH340" s="4"/>
      <c r="II340" s="4"/>
      <c r="IJ340" s="4"/>
      <c r="IK340" s="4"/>
      <c r="IL340" s="4"/>
      <c r="IM340" s="4"/>
      <c r="IN340" s="4"/>
      <c r="IO340" s="4"/>
      <c r="IP340" s="4"/>
      <c r="IQ340" s="4"/>
      <c r="IR340" s="4"/>
      <c r="IS340" s="4"/>
      <c r="IT340" s="4"/>
      <c r="IU340" s="4"/>
      <c r="IV340" s="4"/>
      <c r="IW340" s="4"/>
      <c r="IX340" s="4"/>
      <c r="IY340" s="4"/>
      <c r="IZ340" s="4"/>
      <c r="JA340" s="4"/>
      <c r="JB340" s="4"/>
      <c r="JC340" s="4"/>
      <c r="JD340" s="4"/>
      <c r="JE340" s="4"/>
      <c r="JF340" s="4"/>
      <c r="JG340" s="4"/>
      <c r="JH340" s="4"/>
      <c r="JI340" s="4"/>
      <c r="JJ340" s="4"/>
      <c r="JK340" s="4"/>
      <c r="JL340" s="4"/>
      <c r="JM340" s="4"/>
      <c r="JN340" s="4"/>
      <c r="JO340" s="4"/>
      <c r="JP340" s="4"/>
      <c r="JQ340" s="4"/>
      <c r="JR340" s="4"/>
      <c r="JS340" s="4"/>
      <c r="JT340" s="4"/>
      <c r="JU340" s="4"/>
      <c r="JV340" s="4"/>
      <c r="JW340" s="4"/>
      <c r="JX340" s="4"/>
      <c r="JY340" s="4"/>
      <c r="JZ340" s="4"/>
      <c r="KA340" s="4"/>
      <c r="KB340" s="4"/>
      <c r="KC340" s="4"/>
      <c r="KD340" s="4"/>
      <c r="KE340" s="4"/>
      <c r="KF340" s="4"/>
      <c r="KG340" s="4"/>
      <c r="KH340" s="4"/>
      <c r="KI340" s="4"/>
      <c r="KJ340" s="4"/>
      <c r="KK340" s="4"/>
      <c r="KL340" s="4"/>
      <c r="KM340" s="4"/>
      <c r="KN340" s="4"/>
      <c r="KO340" s="4"/>
      <c r="KP340" s="4"/>
      <c r="KQ340" s="4"/>
      <c r="KR340" s="4"/>
      <c r="KS340" s="4"/>
      <c r="KT340" s="4"/>
      <c r="KU340" s="4"/>
      <c r="KV340" s="4"/>
      <c r="KW340" s="4"/>
      <c r="KX340" s="4"/>
      <c r="KY340" s="4"/>
      <c r="KZ340" s="4"/>
      <c r="LA340" s="4"/>
      <c r="LB340" s="4"/>
      <c r="LC340" s="4"/>
      <c r="LD340" s="4"/>
      <c r="LE340" s="4"/>
      <c r="LF340" s="4"/>
      <c r="LG340" s="4"/>
      <c r="LH340" s="4"/>
      <c r="LI340" s="4"/>
      <c r="LJ340" s="4"/>
      <c r="LK340" s="4"/>
      <c r="LL340" s="4"/>
      <c r="LM340" s="4"/>
      <c r="LN340" s="4"/>
      <c r="LO340" s="4"/>
      <c r="LP340" s="4"/>
      <c r="LQ340" s="4"/>
      <c r="LR340" s="4"/>
      <c r="LS340" s="4"/>
      <c r="LT340" s="4"/>
      <c r="LU340" s="4"/>
      <c r="LV340" s="4"/>
      <c r="LW340" s="4"/>
      <c r="LX340" s="4"/>
      <c r="LY340" s="4"/>
      <c r="LZ340" s="4"/>
      <c r="MA340" s="4"/>
      <c r="MB340" s="4"/>
      <c r="MC340" s="4"/>
      <c r="MD340" s="4"/>
      <c r="ME340" s="4"/>
      <c r="MF340" s="4"/>
      <c r="MG340" s="4"/>
      <c r="MH340" s="4"/>
      <c r="MI340" s="4"/>
      <c r="MJ340" s="4"/>
      <c r="MK340" s="4"/>
      <c r="ML340" s="4"/>
      <c r="MM340" s="4"/>
      <c r="MN340" s="4"/>
      <c r="MO340" s="4"/>
      <c r="MP340" s="4"/>
      <c r="MQ340" s="4"/>
      <c r="MR340" s="4"/>
      <c r="MS340" s="4"/>
      <c r="MT340" s="4"/>
      <c r="MU340" s="4"/>
      <c r="MV340" s="4"/>
      <c r="MW340" s="4"/>
      <c r="MX340" s="4"/>
      <c r="MY340" s="4"/>
      <c r="MZ340" s="4"/>
      <c r="NA340" s="4"/>
      <c r="NB340" s="4"/>
      <c r="NC340" s="4"/>
      <c r="ND340" s="4"/>
      <c r="NE340" s="4"/>
      <c r="NF340" s="4"/>
      <c r="NG340" s="4"/>
      <c r="NH340" s="4"/>
      <c r="NI340" s="4"/>
      <c r="NJ340" s="4"/>
      <c r="NK340" s="4"/>
      <c r="NL340" s="4"/>
      <c r="NM340" s="4"/>
      <c r="NN340" s="4"/>
      <c r="NO340" s="4"/>
      <c r="NP340" s="4"/>
      <c r="NQ340" s="4"/>
      <c r="NR340" s="4"/>
      <c r="NS340" s="4"/>
      <c r="NT340" s="4"/>
      <c r="NU340" s="4"/>
      <c r="NV340" s="4"/>
      <c r="NW340" s="4"/>
      <c r="NX340" s="4"/>
      <c r="NY340" s="4"/>
      <c r="NZ340" s="4"/>
      <c r="OA340" s="4"/>
      <c r="OB340" s="4"/>
      <c r="OC340" s="4"/>
      <c r="OD340" s="4"/>
      <c r="OE340" s="4"/>
      <c r="OF340" s="4"/>
      <c r="OG340" s="4"/>
      <c r="OH340" s="4"/>
      <c r="OI340" s="4"/>
      <c r="OJ340" s="4"/>
      <c r="OK340" s="4"/>
      <c r="OL340" s="4"/>
      <c r="OM340" s="4"/>
      <c r="ON340" s="4"/>
      <c r="OO340" s="4"/>
      <c r="OP340" s="4"/>
      <c r="OQ340" s="4"/>
      <c r="OR340" s="4"/>
      <c r="OS340" s="4"/>
      <c r="OT340" s="4"/>
      <c r="OU340" s="4"/>
      <c r="OV340" s="4"/>
      <c r="OW340" s="4"/>
      <c r="OX340" s="4"/>
      <c r="OY340" s="4"/>
      <c r="OZ340" s="4"/>
      <c r="PA340" s="4"/>
      <c r="PB340" s="4"/>
      <c r="PC340" s="4"/>
      <c r="PD340" s="4"/>
      <c r="PE340" s="4"/>
      <c r="PF340" s="4"/>
      <c r="PG340" s="4"/>
      <c r="PH340" s="4"/>
      <c r="PI340" s="4"/>
      <c r="PJ340" s="4"/>
      <c r="PK340" s="4"/>
      <c r="PL340" s="4"/>
      <c r="PM340" s="4"/>
      <c r="PN340" s="4"/>
      <c r="PO340" s="4"/>
      <c r="PP340" s="4"/>
      <c r="PQ340" s="4"/>
      <c r="PR340" s="4"/>
      <c r="PS340" s="4"/>
      <c r="PT340" s="4"/>
      <c r="PU340" s="4"/>
      <c r="PV340" s="4"/>
      <c r="PW340" s="4"/>
      <c r="PX340" s="4"/>
      <c r="PY340" s="4"/>
      <c r="PZ340" s="4"/>
      <c r="QA340" s="4"/>
      <c r="QB340" s="4"/>
      <c r="QC340" s="4"/>
      <c r="QD340" s="4"/>
      <c r="QE340" s="4"/>
      <c r="QF340" s="4"/>
      <c r="QG340" s="4"/>
      <c r="QH340" s="4"/>
      <c r="QI340" s="4"/>
      <c r="QJ340" s="4"/>
      <c r="QK340" s="4"/>
      <c r="QL340" s="4"/>
      <c r="QM340" s="4"/>
      <c r="QN340" s="4"/>
      <c r="QO340" s="4"/>
      <c r="QP340" s="4"/>
      <c r="QQ340" s="4"/>
      <c r="QR340" s="4"/>
      <c r="QS340" s="4"/>
      <c r="QT340" s="4"/>
      <c r="QU340" s="4"/>
      <c r="QV340" s="4"/>
      <c r="QW340" s="4"/>
      <c r="QX340" s="4"/>
      <c r="QY340" s="4"/>
      <c r="QZ340" s="4"/>
      <c r="RA340" s="4"/>
      <c r="RB340" s="4"/>
      <c r="RC340" s="4"/>
      <c r="RD340" s="4"/>
      <c r="RE340" s="4"/>
      <c r="RF340" s="4"/>
      <c r="RG340" s="4"/>
      <c r="RH340" s="4"/>
      <c r="RI340" s="4"/>
      <c r="RJ340" s="4"/>
      <c r="RK340" s="4"/>
      <c r="RL340" s="4"/>
      <c r="RM340" s="4"/>
      <c r="RN340" s="4"/>
      <c r="RO340" s="4"/>
      <c r="RP340" s="4"/>
      <c r="RQ340" s="4"/>
      <c r="RR340" s="4"/>
      <c r="RS340" s="4"/>
      <c r="RT340" s="4"/>
      <c r="RU340" s="4"/>
      <c r="RV340" s="4"/>
      <c r="RW340" s="4"/>
      <c r="RX340" s="4"/>
      <c r="RY340" s="4"/>
      <c r="RZ340" s="4"/>
      <c r="SA340" s="4"/>
      <c r="SB340" s="4"/>
      <c r="SC340" s="4"/>
      <c r="SD340" s="4"/>
      <c r="SE340" s="4"/>
      <c r="SF340" s="4"/>
      <c r="SG340" s="4"/>
      <c r="SH340" s="4"/>
      <c r="SI340" s="4"/>
      <c r="SJ340" s="4"/>
      <c r="SK340" s="4"/>
      <c r="SL340" s="4"/>
      <c r="SM340" s="4"/>
      <c r="SN340" s="4"/>
      <c r="SO340" s="4"/>
      <c r="SP340" s="4"/>
      <c r="SQ340" s="4"/>
      <c r="SR340" s="4"/>
      <c r="SS340" s="4"/>
      <c r="ST340" s="4"/>
      <c r="SU340" s="4"/>
      <c r="SV340" s="4"/>
      <c r="SW340" s="4"/>
      <c r="SX340" s="4"/>
      <c r="SY340" s="4"/>
      <c r="SZ340" s="4"/>
      <c r="TA340" s="4"/>
      <c r="TB340" s="4"/>
      <c r="TC340" s="4"/>
      <c r="TD340" s="4"/>
      <c r="TE340" s="4"/>
      <c r="TF340" s="4"/>
      <c r="TG340" s="4"/>
      <c r="TH340" s="4"/>
      <c r="TI340" s="4"/>
      <c r="TJ340" s="4"/>
      <c r="TK340" s="4"/>
      <c r="TL340" s="4"/>
      <c r="TM340" s="4"/>
      <c r="TN340" s="4"/>
      <c r="TO340" s="4"/>
      <c r="TP340" s="4"/>
      <c r="TQ340" s="4"/>
      <c r="TR340" s="4"/>
      <c r="TS340" s="4"/>
      <c r="TT340" s="4"/>
      <c r="TU340" s="4"/>
      <c r="TV340" s="4"/>
      <c r="TW340" s="4"/>
      <c r="TX340" s="4"/>
      <c r="TY340" s="4"/>
      <c r="TZ340" s="4"/>
      <c r="UA340" s="4"/>
      <c r="UB340" s="4"/>
      <c r="UC340" s="4"/>
      <c r="UD340" s="4"/>
      <c r="UE340" s="4"/>
      <c r="UF340" s="4"/>
      <c r="UG340" s="4"/>
      <c r="UH340" s="4"/>
      <c r="UI340" s="4"/>
      <c r="UJ340" s="4"/>
      <c r="UK340" s="4"/>
      <c r="UL340" s="4"/>
      <c r="UM340" s="4"/>
      <c r="UN340" s="4"/>
      <c r="UO340" s="4"/>
      <c r="UP340" s="4"/>
      <c r="UQ340" s="4"/>
      <c r="UR340" s="4"/>
      <c r="US340" s="4"/>
      <c r="UT340" s="4"/>
      <c r="UU340" s="4"/>
      <c r="UV340" s="4"/>
      <c r="UW340" s="4"/>
      <c r="UX340" s="4"/>
      <c r="UY340" s="4"/>
      <c r="UZ340" s="4"/>
      <c r="VA340" s="4"/>
      <c r="VB340" s="4"/>
      <c r="VC340" s="4"/>
      <c r="VD340" s="4"/>
      <c r="VE340" s="4"/>
      <c r="VF340" s="4"/>
      <c r="VG340" s="4"/>
      <c r="VH340" s="4"/>
      <c r="VI340" s="4"/>
      <c r="VJ340" s="4"/>
      <c r="VK340" s="4"/>
      <c r="VL340" s="4"/>
      <c r="VM340" s="4"/>
      <c r="VN340" s="4"/>
    </row>
    <row r="341" spans="14:586"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 s="4"/>
      <c r="HI341" s="4"/>
      <c r="HJ341" s="4"/>
      <c r="HK341" s="4"/>
      <c r="HL341" s="4"/>
      <c r="HM341" s="4"/>
      <c r="HN341" s="4"/>
      <c r="HO341" s="4"/>
      <c r="HP341" s="4"/>
      <c r="HQ341" s="4"/>
      <c r="HR341" s="4"/>
      <c r="HS341" s="4"/>
      <c r="HT341" s="4"/>
      <c r="HU341" s="4"/>
      <c r="HV341" s="4"/>
      <c r="HW341" s="4"/>
      <c r="HX341" s="4"/>
      <c r="HY341" s="4"/>
      <c r="HZ341" s="4"/>
      <c r="IA341" s="4"/>
      <c r="IB341" s="4"/>
      <c r="IC341" s="4"/>
      <c r="ID341" s="4"/>
      <c r="IE341" s="4"/>
      <c r="IF341" s="4"/>
      <c r="IG341" s="4"/>
      <c r="IH341" s="4"/>
      <c r="II341" s="4"/>
      <c r="IJ341" s="4"/>
      <c r="IK341" s="4"/>
      <c r="IL341" s="4"/>
      <c r="IM341" s="4"/>
      <c r="IN341" s="4"/>
      <c r="IO341" s="4"/>
      <c r="IP341" s="4"/>
      <c r="IQ341" s="4"/>
      <c r="IR341" s="4"/>
      <c r="IS341" s="4"/>
      <c r="IT341" s="4"/>
      <c r="IU341" s="4"/>
      <c r="IV341" s="4"/>
      <c r="IW341" s="4"/>
      <c r="IX341" s="4"/>
      <c r="IY341" s="4"/>
      <c r="IZ341" s="4"/>
      <c r="JA341" s="4"/>
      <c r="JB341" s="4"/>
      <c r="JC341" s="4"/>
      <c r="JD341" s="4"/>
      <c r="JE341" s="4"/>
      <c r="JF341" s="4"/>
      <c r="JG341" s="4"/>
      <c r="JH341" s="4"/>
      <c r="JI341" s="4"/>
      <c r="JJ341" s="4"/>
      <c r="JK341" s="4"/>
      <c r="JL341" s="4"/>
      <c r="JM341" s="4"/>
      <c r="JN341" s="4"/>
      <c r="JO341" s="4"/>
      <c r="JP341" s="4"/>
      <c r="JQ341" s="4"/>
      <c r="JR341" s="4"/>
      <c r="JS341" s="4"/>
      <c r="JT341" s="4"/>
      <c r="JU341" s="4"/>
      <c r="JV341" s="4"/>
      <c r="JW341" s="4"/>
      <c r="JX341" s="4"/>
      <c r="JY341" s="4"/>
      <c r="JZ341" s="4"/>
      <c r="KA341" s="4"/>
      <c r="KB341" s="4"/>
      <c r="KC341" s="4"/>
      <c r="KD341" s="4"/>
      <c r="KE341" s="4"/>
      <c r="KF341" s="4"/>
      <c r="KG341" s="4"/>
      <c r="KH341" s="4"/>
      <c r="KI341" s="4"/>
      <c r="KJ341" s="4"/>
      <c r="KK341" s="4"/>
      <c r="KL341" s="4"/>
      <c r="KM341" s="4"/>
      <c r="KN341" s="4"/>
      <c r="KO341" s="4"/>
      <c r="KP341" s="4"/>
      <c r="KQ341" s="4"/>
      <c r="KR341" s="4"/>
      <c r="KS341" s="4"/>
      <c r="KT341" s="4"/>
      <c r="KU341" s="4"/>
      <c r="KV341" s="4"/>
      <c r="KW341" s="4"/>
      <c r="KX341" s="4"/>
      <c r="KY341" s="4"/>
      <c r="KZ341" s="4"/>
      <c r="LA341" s="4"/>
      <c r="LB341" s="4"/>
      <c r="LC341" s="4"/>
      <c r="LD341" s="4"/>
      <c r="LE341" s="4"/>
      <c r="LF341" s="4"/>
      <c r="LG341" s="4"/>
      <c r="LH341" s="4"/>
      <c r="LI341" s="4"/>
      <c r="LJ341" s="4"/>
      <c r="LK341" s="4"/>
      <c r="LL341" s="4"/>
      <c r="LM341" s="4"/>
      <c r="LN341" s="4"/>
      <c r="LO341" s="4"/>
      <c r="LP341" s="4"/>
      <c r="LQ341" s="4"/>
      <c r="LR341" s="4"/>
      <c r="LS341" s="4"/>
      <c r="LT341" s="4"/>
      <c r="LU341" s="4"/>
      <c r="LV341" s="4"/>
      <c r="LW341" s="4"/>
      <c r="LX341" s="4"/>
      <c r="LY341" s="4"/>
      <c r="LZ341" s="4"/>
      <c r="MA341" s="4"/>
      <c r="MB341" s="4"/>
      <c r="MC341" s="4"/>
      <c r="MD341" s="4"/>
      <c r="ME341" s="4"/>
      <c r="MF341" s="4"/>
      <c r="MG341" s="4"/>
      <c r="MH341" s="4"/>
      <c r="MI341" s="4"/>
      <c r="MJ341" s="4"/>
      <c r="MK341" s="4"/>
      <c r="ML341" s="4"/>
      <c r="MM341" s="4"/>
      <c r="MN341" s="4"/>
      <c r="MO341" s="4"/>
      <c r="MP341" s="4"/>
      <c r="MQ341" s="4"/>
      <c r="MR341" s="4"/>
      <c r="MS341" s="4"/>
      <c r="MT341" s="4"/>
      <c r="MU341" s="4"/>
      <c r="MV341" s="4"/>
      <c r="MW341" s="4"/>
      <c r="MX341" s="4"/>
      <c r="MY341" s="4"/>
      <c r="MZ341" s="4"/>
      <c r="NA341" s="4"/>
      <c r="NB341" s="4"/>
      <c r="NC341" s="4"/>
      <c r="ND341" s="4"/>
      <c r="NE341" s="4"/>
      <c r="NF341" s="4"/>
      <c r="NG341" s="4"/>
      <c r="NH341" s="4"/>
      <c r="NI341" s="4"/>
      <c r="NJ341" s="4"/>
      <c r="NK341" s="4"/>
      <c r="NL341" s="4"/>
      <c r="NM341" s="4"/>
      <c r="NN341" s="4"/>
      <c r="NO341" s="4"/>
      <c r="NP341" s="4"/>
      <c r="NQ341" s="4"/>
      <c r="NR341" s="4"/>
      <c r="NS341" s="4"/>
      <c r="NT341" s="4"/>
      <c r="NU341" s="4"/>
      <c r="NV341" s="4"/>
      <c r="NW341" s="4"/>
      <c r="NX341" s="4"/>
      <c r="NY341" s="4"/>
      <c r="NZ341" s="4"/>
      <c r="OA341" s="4"/>
      <c r="OB341" s="4"/>
      <c r="OC341" s="4"/>
      <c r="OD341" s="4"/>
      <c r="OE341" s="4"/>
      <c r="OF341" s="4"/>
      <c r="OG341" s="4"/>
      <c r="OH341" s="4"/>
      <c r="OI341" s="4"/>
      <c r="OJ341" s="4"/>
      <c r="OK341" s="4"/>
      <c r="OL341" s="4"/>
      <c r="OM341" s="4"/>
      <c r="ON341" s="4"/>
      <c r="OO341" s="4"/>
      <c r="OP341" s="4"/>
      <c r="OQ341" s="4"/>
      <c r="OR341" s="4"/>
      <c r="OS341" s="4"/>
      <c r="OT341" s="4"/>
      <c r="OU341" s="4"/>
      <c r="OV341" s="4"/>
      <c r="OW341" s="4"/>
      <c r="OX341" s="4"/>
      <c r="OY341" s="4"/>
      <c r="OZ341" s="4"/>
      <c r="PA341" s="4"/>
      <c r="PB341" s="4"/>
      <c r="PC341" s="4"/>
      <c r="PD341" s="4"/>
      <c r="PE341" s="4"/>
      <c r="PF341" s="4"/>
      <c r="PG341" s="4"/>
      <c r="PH341" s="4"/>
      <c r="PI341" s="4"/>
      <c r="PJ341" s="4"/>
      <c r="PK341" s="4"/>
      <c r="PL341" s="4"/>
      <c r="PM341" s="4"/>
      <c r="PN341" s="4"/>
      <c r="PO341" s="4"/>
      <c r="PP341" s="4"/>
      <c r="PQ341" s="4"/>
      <c r="PR341" s="4"/>
      <c r="PS341" s="4"/>
      <c r="PT341" s="4"/>
      <c r="PU341" s="4"/>
      <c r="PV341" s="4"/>
      <c r="PW341" s="4"/>
      <c r="PX341" s="4"/>
      <c r="PY341" s="4"/>
      <c r="PZ341" s="4"/>
      <c r="QA341" s="4"/>
      <c r="QB341" s="4"/>
      <c r="QC341" s="4"/>
      <c r="QD341" s="4"/>
      <c r="QE341" s="4"/>
      <c r="QF341" s="4"/>
      <c r="QG341" s="4"/>
      <c r="QH341" s="4"/>
      <c r="QI341" s="4"/>
      <c r="QJ341" s="4"/>
      <c r="QK341" s="4"/>
      <c r="QL341" s="4"/>
      <c r="QM341" s="4"/>
      <c r="QN341" s="4"/>
      <c r="QO341" s="4"/>
      <c r="QP341" s="4"/>
      <c r="QQ341" s="4"/>
      <c r="QR341" s="4"/>
      <c r="QS341" s="4"/>
      <c r="QT341" s="4"/>
      <c r="QU341" s="4"/>
      <c r="QV341" s="4"/>
      <c r="QW341" s="4"/>
      <c r="QX341" s="4"/>
      <c r="QY341" s="4"/>
      <c r="QZ341" s="4"/>
      <c r="RA341" s="4"/>
      <c r="RB341" s="4"/>
      <c r="RC341" s="4"/>
      <c r="RD341" s="4"/>
      <c r="RE341" s="4"/>
      <c r="RF341" s="4"/>
      <c r="RG341" s="4"/>
      <c r="RH341" s="4"/>
      <c r="RI341" s="4"/>
      <c r="RJ341" s="4"/>
      <c r="RK341" s="4"/>
      <c r="RL341" s="4"/>
      <c r="RM341" s="4"/>
      <c r="RN341" s="4"/>
      <c r="RO341" s="4"/>
      <c r="RP341" s="4"/>
      <c r="RQ341" s="4"/>
      <c r="RR341" s="4"/>
      <c r="RS341" s="4"/>
      <c r="RT341" s="4"/>
      <c r="RU341" s="4"/>
      <c r="RV341" s="4"/>
      <c r="RW341" s="4"/>
      <c r="RX341" s="4"/>
      <c r="RY341" s="4"/>
      <c r="RZ341" s="4"/>
      <c r="SA341" s="4"/>
      <c r="SB341" s="4"/>
      <c r="SC341" s="4"/>
      <c r="SD341" s="4"/>
      <c r="SE341" s="4"/>
      <c r="SF341" s="4"/>
      <c r="SG341" s="4"/>
      <c r="SH341" s="4"/>
      <c r="SI341" s="4"/>
      <c r="SJ341" s="4"/>
      <c r="SK341" s="4"/>
      <c r="SL341" s="4"/>
      <c r="SM341" s="4"/>
      <c r="SN341" s="4"/>
      <c r="SO341" s="4"/>
      <c r="SP341" s="4"/>
      <c r="SQ341" s="4"/>
      <c r="SR341" s="4"/>
      <c r="SS341" s="4"/>
      <c r="ST341" s="4"/>
      <c r="SU341" s="4"/>
      <c r="SV341" s="4"/>
      <c r="SW341" s="4"/>
      <c r="SX341" s="4"/>
      <c r="SY341" s="4"/>
      <c r="SZ341" s="4"/>
      <c r="TA341" s="4"/>
      <c r="TB341" s="4"/>
      <c r="TC341" s="4"/>
      <c r="TD341" s="4"/>
      <c r="TE341" s="4"/>
      <c r="TF341" s="4"/>
      <c r="TG341" s="4"/>
      <c r="TH341" s="4"/>
      <c r="TI341" s="4"/>
      <c r="TJ341" s="4"/>
      <c r="TK341" s="4"/>
      <c r="TL341" s="4"/>
      <c r="TM341" s="4"/>
      <c r="TN341" s="4"/>
      <c r="TO341" s="4"/>
      <c r="TP341" s="4"/>
      <c r="TQ341" s="4"/>
      <c r="TR341" s="4"/>
      <c r="TS341" s="4"/>
      <c r="TT341" s="4"/>
      <c r="TU341" s="4"/>
      <c r="TV341" s="4"/>
      <c r="TW341" s="4"/>
      <c r="TX341" s="4"/>
      <c r="TY341" s="4"/>
      <c r="TZ341" s="4"/>
      <c r="UA341" s="4"/>
      <c r="UB341" s="4"/>
      <c r="UC341" s="4"/>
      <c r="UD341" s="4"/>
      <c r="UE341" s="4"/>
      <c r="UF341" s="4"/>
      <c r="UG341" s="4"/>
      <c r="UH341" s="4"/>
      <c r="UI341" s="4"/>
      <c r="UJ341" s="4"/>
      <c r="UK341" s="4"/>
      <c r="UL341" s="4"/>
      <c r="UM341" s="4"/>
      <c r="UN341" s="4"/>
      <c r="UO341" s="4"/>
      <c r="UP341" s="4"/>
      <c r="UQ341" s="4"/>
      <c r="UR341" s="4"/>
      <c r="US341" s="4"/>
      <c r="UT341" s="4"/>
      <c r="UU341" s="4"/>
      <c r="UV341" s="4"/>
      <c r="UW341" s="4"/>
      <c r="UX341" s="4"/>
      <c r="UY341" s="4"/>
      <c r="UZ341" s="4"/>
      <c r="VA341" s="4"/>
      <c r="VB341" s="4"/>
      <c r="VC341" s="4"/>
      <c r="VD341" s="4"/>
      <c r="VE341" s="4"/>
      <c r="VF341" s="4"/>
      <c r="VG341" s="4"/>
      <c r="VH341" s="4"/>
      <c r="VI341" s="4"/>
      <c r="VJ341" s="4"/>
      <c r="VK341" s="4"/>
      <c r="VL341" s="4"/>
      <c r="VM341" s="4"/>
      <c r="VN341" s="4"/>
    </row>
    <row r="342" spans="14:586"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 s="4"/>
      <c r="HI342" s="4"/>
      <c r="HJ342" s="4"/>
      <c r="HK342" s="4"/>
      <c r="HL342" s="4"/>
      <c r="HM342" s="4"/>
      <c r="HN342" s="4"/>
      <c r="HO342" s="4"/>
      <c r="HP342" s="4"/>
      <c r="HQ342" s="4"/>
      <c r="HR342" s="4"/>
      <c r="HS342" s="4"/>
      <c r="HT342" s="4"/>
      <c r="HU342" s="4"/>
      <c r="HV342" s="4"/>
      <c r="HW342" s="4"/>
      <c r="HX342" s="4"/>
      <c r="HY342" s="4"/>
      <c r="HZ342" s="4"/>
      <c r="IA342" s="4"/>
      <c r="IB342" s="4"/>
      <c r="IC342" s="4"/>
      <c r="ID342" s="4"/>
      <c r="IE342" s="4"/>
      <c r="IF342" s="4"/>
      <c r="IG342" s="4"/>
      <c r="IH342" s="4"/>
      <c r="II342" s="4"/>
      <c r="IJ342" s="4"/>
      <c r="IK342" s="4"/>
      <c r="IL342" s="4"/>
      <c r="IM342" s="4"/>
      <c r="IN342" s="4"/>
      <c r="IO342" s="4"/>
      <c r="IP342" s="4"/>
      <c r="IQ342" s="4"/>
      <c r="IR342" s="4"/>
      <c r="IS342" s="4"/>
      <c r="IT342" s="4"/>
      <c r="IU342" s="4"/>
      <c r="IV342" s="4"/>
      <c r="IW342" s="4"/>
      <c r="IX342" s="4"/>
      <c r="IY342" s="4"/>
      <c r="IZ342" s="4"/>
      <c r="JA342" s="4"/>
      <c r="JB342" s="4"/>
      <c r="JC342" s="4"/>
      <c r="JD342" s="4"/>
      <c r="JE342" s="4"/>
      <c r="JF342" s="4"/>
      <c r="JG342" s="4"/>
      <c r="JH342" s="4"/>
      <c r="JI342" s="4"/>
      <c r="JJ342" s="4"/>
      <c r="JK342" s="4"/>
      <c r="JL342" s="4"/>
      <c r="JM342" s="4"/>
      <c r="JN342" s="4"/>
      <c r="JO342" s="4"/>
      <c r="JP342" s="4"/>
      <c r="JQ342" s="4"/>
      <c r="JR342" s="4"/>
      <c r="JS342" s="4"/>
      <c r="JT342" s="4"/>
      <c r="JU342" s="4"/>
      <c r="JV342" s="4"/>
      <c r="JW342" s="4"/>
      <c r="JX342" s="4"/>
      <c r="JY342" s="4"/>
      <c r="JZ342" s="4"/>
      <c r="KA342" s="4"/>
      <c r="KB342" s="4"/>
      <c r="KC342" s="4"/>
      <c r="KD342" s="4"/>
      <c r="KE342" s="4"/>
      <c r="KF342" s="4"/>
      <c r="KG342" s="4"/>
      <c r="KH342" s="4"/>
      <c r="KI342" s="4"/>
      <c r="KJ342" s="4"/>
      <c r="KK342" s="4"/>
      <c r="KL342" s="4"/>
      <c r="KM342" s="4"/>
      <c r="KN342" s="4"/>
      <c r="KO342" s="4"/>
      <c r="KP342" s="4"/>
      <c r="KQ342" s="4"/>
      <c r="KR342" s="4"/>
      <c r="KS342" s="4"/>
      <c r="KT342" s="4"/>
      <c r="KU342" s="4"/>
      <c r="KV342" s="4"/>
      <c r="KW342" s="4"/>
      <c r="KX342" s="4"/>
      <c r="KY342" s="4"/>
      <c r="KZ342" s="4"/>
      <c r="LA342" s="4"/>
      <c r="LB342" s="4"/>
      <c r="LC342" s="4"/>
      <c r="LD342" s="4"/>
      <c r="LE342" s="4"/>
      <c r="LF342" s="4"/>
      <c r="LG342" s="4"/>
      <c r="LH342" s="4"/>
      <c r="LI342" s="4"/>
      <c r="LJ342" s="4"/>
      <c r="LK342" s="4"/>
      <c r="LL342" s="4"/>
      <c r="LM342" s="4"/>
      <c r="LN342" s="4"/>
      <c r="LO342" s="4"/>
      <c r="LP342" s="4"/>
      <c r="LQ342" s="4"/>
      <c r="LR342" s="4"/>
      <c r="LS342" s="4"/>
      <c r="LT342" s="4"/>
      <c r="LU342" s="4"/>
      <c r="LV342" s="4"/>
      <c r="LW342" s="4"/>
      <c r="LX342" s="4"/>
      <c r="LY342" s="4"/>
      <c r="LZ342" s="4"/>
      <c r="MA342" s="4"/>
      <c r="MB342" s="4"/>
      <c r="MC342" s="4"/>
      <c r="MD342" s="4"/>
      <c r="ME342" s="4"/>
      <c r="MF342" s="4"/>
      <c r="MG342" s="4"/>
      <c r="MH342" s="4"/>
      <c r="MI342" s="4"/>
      <c r="MJ342" s="4"/>
      <c r="MK342" s="4"/>
      <c r="ML342" s="4"/>
      <c r="MM342" s="4"/>
      <c r="MN342" s="4"/>
      <c r="MO342" s="4"/>
      <c r="MP342" s="4"/>
      <c r="MQ342" s="4"/>
      <c r="MR342" s="4"/>
      <c r="MS342" s="4"/>
      <c r="MT342" s="4"/>
      <c r="MU342" s="4"/>
      <c r="MV342" s="4"/>
      <c r="MW342" s="4"/>
      <c r="MX342" s="4"/>
      <c r="MY342" s="4"/>
      <c r="MZ342" s="4"/>
      <c r="NA342" s="4"/>
      <c r="NB342" s="4"/>
      <c r="NC342" s="4"/>
      <c r="ND342" s="4"/>
      <c r="NE342" s="4"/>
      <c r="NF342" s="4"/>
      <c r="NG342" s="4"/>
      <c r="NH342" s="4"/>
      <c r="NI342" s="4"/>
      <c r="NJ342" s="4"/>
      <c r="NK342" s="4"/>
      <c r="NL342" s="4"/>
      <c r="NM342" s="4"/>
      <c r="NN342" s="4"/>
      <c r="NO342" s="4"/>
      <c r="NP342" s="4"/>
      <c r="NQ342" s="4"/>
      <c r="NR342" s="4"/>
      <c r="NS342" s="4"/>
      <c r="NT342" s="4"/>
      <c r="NU342" s="4"/>
      <c r="NV342" s="4"/>
      <c r="NW342" s="4"/>
      <c r="NX342" s="4"/>
      <c r="NY342" s="4"/>
      <c r="NZ342" s="4"/>
      <c r="OA342" s="4"/>
      <c r="OB342" s="4"/>
      <c r="OC342" s="4"/>
      <c r="OD342" s="4"/>
      <c r="OE342" s="4"/>
      <c r="OF342" s="4"/>
      <c r="OG342" s="4"/>
      <c r="OH342" s="4"/>
      <c r="OI342" s="4"/>
      <c r="OJ342" s="4"/>
      <c r="OK342" s="4"/>
      <c r="OL342" s="4"/>
      <c r="OM342" s="4"/>
      <c r="ON342" s="4"/>
      <c r="OO342" s="4"/>
      <c r="OP342" s="4"/>
      <c r="OQ342" s="4"/>
      <c r="OR342" s="4"/>
      <c r="OS342" s="4"/>
      <c r="OT342" s="4"/>
      <c r="OU342" s="4"/>
      <c r="OV342" s="4"/>
      <c r="OW342" s="4"/>
      <c r="OX342" s="4"/>
      <c r="OY342" s="4"/>
      <c r="OZ342" s="4"/>
      <c r="PA342" s="4"/>
      <c r="PB342" s="4"/>
      <c r="PC342" s="4"/>
      <c r="PD342" s="4"/>
      <c r="PE342" s="4"/>
      <c r="PF342" s="4"/>
      <c r="PG342" s="4"/>
      <c r="PH342" s="4"/>
      <c r="PI342" s="4"/>
      <c r="PJ342" s="4"/>
      <c r="PK342" s="4"/>
      <c r="PL342" s="4"/>
      <c r="PM342" s="4"/>
      <c r="PN342" s="4"/>
      <c r="PO342" s="4"/>
      <c r="PP342" s="4"/>
      <c r="PQ342" s="4"/>
      <c r="PR342" s="4"/>
      <c r="PS342" s="4"/>
      <c r="PT342" s="4"/>
      <c r="PU342" s="4"/>
      <c r="PV342" s="4"/>
      <c r="PW342" s="4"/>
      <c r="PX342" s="4"/>
      <c r="PY342" s="4"/>
      <c r="PZ342" s="4"/>
      <c r="QA342" s="4"/>
      <c r="QB342" s="4"/>
      <c r="QC342" s="4"/>
      <c r="QD342" s="4"/>
      <c r="QE342" s="4"/>
      <c r="QF342" s="4"/>
      <c r="QG342" s="4"/>
      <c r="QH342" s="4"/>
      <c r="QI342" s="4"/>
      <c r="QJ342" s="4"/>
      <c r="QK342" s="4"/>
      <c r="QL342" s="4"/>
      <c r="QM342" s="4"/>
      <c r="QN342" s="4"/>
      <c r="QO342" s="4"/>
      <c r="QP342" s="4"/>
      <c r="QQ342" s="4"/>
      <c r="QR342" s="4"/>
      <c r="QS342" s="4"/>
      <c r="QT342" s="4"/>
      <c r="QU342" s="4"/>
      <c r="QV342" s="4"/>
      <c r="QW342" s="4"/>
      <c r="QX342" s="4"/>
      <c r="QY342" s="4"/>
      <c r="QZ342" s="4"/>
      <c r="RA342" s="4"/>
      <c r="RB342" s="4"/>
      <c r="RC342" s="4"/>
      <c r="RD342" s="4"/>
      <c r="RE342" s="4"/>
      <c r="RF342" s="4"/>
      <c r="RG342" s="4"/>
      <c r="RH342" s="4"/>
      <c r="RI342" s="4"/>
      <c r="RJ342" s="4"/>
      <c r="RK342" s="4"/>
      <c r="RL342" s="4"/>
      <c r="RM342" s="4"/>
      <c r="RN342" s="4"/>
      <c r="RO342" s="4"/>
      <c r="RP342" s="4"/>
      <c r="RQ342" s="4"/>
      <c r="RR342" s="4"/>
      <c r="RS342" s="4"/>
      <c r="RT342" s="4"/>
      <c r="RU342" s="4"/>
      <c r="RV342" s="4"/>
      <c r="RW342" s="4"/>
      <c r="RX342" s="4"/>
      <c r="RY342" s="4"/>
      <c r="RZ342" s="4"/>
      <c r="SA342" s="4"/>
      <c r="SB342" s="4"/>
      <c r="SC342" s="4"/>
      <c r="SD342" s="4"/>
      <c r="SE342" s="4"/>
      <c r="SF342" s="4"/>
      <c r="SG342" s="4"/>
      <c r="SH342" s="4"/>
      <c r="SI342" s="4"/>
      <c r="SJ342" s="4"/>
      <c r="SK342" s="4"/>
      <c r="SL342" s="4"/>
      <c r="SM342" s="4"/>
      <c r="SN342" s="4"/>
      <c r="SO342" s="4"/>
      <c r="SP342" s="4"/>
      <c r="SQ342" s="4"/>
      <c r="SR342" s="4"/>
      <c r="SS342" s="4"/>
      <c r="ST342" s="4"/>
      <c r="SU342" s="4"/>
      <c r="SV342" s="4"/>
      <c r="SW342" s="4"/>
      <c r="SX342" s="4"/>
      <c r="SY342" s="4"/>
      <c r="SZ342" s="4"/>
      <c r="TA342" s="4"/>
      <c r="TB342" s="4"/>
      <c r="TC342" s="4"/>
      <c r="TD342" s="4"/>
      <c r="TE342" s="4"/>
      <c r="TF342" s="4"/>
      <c r="TG342" s="4"/>
      <c r="TH342" s="4"/>
      <c r="TI342" s="4"/>
      <c r="TJ342" s="4"/>
      <c r="TK342" s="4"/>
      <c r="TL342" s="4"/>
      <c r="TM342" s="4"/>
      <c r="TN342" s="4"/>
      <c r="TO342" s="4"/>
      <c r="TP342" s="4"/>
      <c r="TQ342" s="4"/>
      <c r="TR342" s="4"/>
      <c r="TS342" s="4"/>
      <c r="TT342" s="4"/>
      <c r="TU342" s="4"/>
      <c r="TV342" s="4"/>
      <c r="TW342" s="4"/>
      <c r="TX342" s="4"/>
      <c r="TY342" s="4"/>
      <c r="TZ342" s="4"/>
      <c r="UA342" s="4"/>
      <c r="UB342" s="4"/>
      <c r="UC342" s="4"/>
      <c r="UD342" s="4"/>
      <c r="UE342" s="4"/>
      <c r="UF342" s="4"/>
      <c r="UG342" s="4"/>
      <c r="UH342" s="4"/>
      <c r="UI342" s="4"/>
      <c r="UJ342" s="4"/>
      <c r="UK342" s="4"/>
      <c r="UL342" s="4"/>
      <c r="UM342" s="4"/>
      <c r="UN342" s="4"/>
      <c r="UO342" s="4"/>
      <c r="UP342" s="4"/>
      <c r="UQ342" s="4"/>
      <c r="UR342" s="4"/>
      <c r="US342" s="4"/>
      <c r="UT342" s="4"/>
      <c r="UU342" s="4"/>
      <c r="UV342" s="4"/>
      <c r="UW342" s="4"/>
      <c r="UX342" s="4"/>
      <c r="UY342" s="4"/>
      <c r="UZ342" s="4"/>
      <c r="VA342" s="4"/>
      <c r="VB342" s="4"/>
      <c r="VC342" s="4"/>
      <c r="VD342" s="4"/>
      <c r="VE342" s="4"/>
      <c r="VF342" s="4"/>
      <c r="VG342" s="4"/>
      <c r="VH342" s="4"/>
      <c r="VI342" s="4"/>
      <c r="VJ342" s="4"/>
      <c r="VK342" s="4"/>
      <c r="VL342" s="4"/>
      <c r="VM342" s="4"/>
      <c r="VN342" s="4"/>
    </row>
    <row r="343" spans="14:586"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  <c r="GM343" s="4"/>
      <c r="GN343" s="4"/>
      <c r="GO343" s="4"/>
      <c r="GP343" s="4"/>
      <c r="GQ343" s="4"/>
      <c r="GR343" s="4"/>
      <c r="GS343" s="4"/>
      <c r="GT343" s="4"/>
      <c r="GU343" s="4"/>
      <c r="GV343" s="4"/>
      <c r="GW343" s="4"/>
      <c r="GX343" s="4"/>
      <c r="GY343" s="4"/>
      <c r="GZ343" s="4"/>
      <c r="HA343" s="4"/>
      <c r="HB343" s="4"/>
      <c r="HC343" s="4"/>
      <c r="HD343" s="4"/>
      <c r="HE343" s="4"/>
      <c r="HF343" s="4"/>
      <c r="HG343" s="4"/>
      <c r="HH343" s="4"/>
      <c r="HI343" s="4"/>
      <c r="HJ343" s="4"/>
      <c r="HK343" s="4"/>
      <c r="HL343" s="4"/>
      <c r="HM343" s="4"/>
      <c r="HN343" s="4"/>
      <c r="HO343" s="4"/>
      <c r="HP343" s="4"/>
      <c r="HQ343" s="4"/>
      <c r="HR343" s="4"/>
      <c r="HS343" s="4"/>
      <c r="HT343" s="4"/>
      <c r="HU343" s="4"/>
      <c r="HV343" s="4"/>
      <c r="HW343" s="4"/>
      <c r="HX343" s="4"/>
      <c r="HY343" s="4"/>
      <c r="HZ343" s="4"/>
      <c r="IA343" s="4"/>
      <c r="IB343" s="4"/>
      <c r="IC343" s="4"/>
      <c r="ID343" s="4"/>
      <c r="IE343" s="4"/>
      <c r="IF343" s="4"/>
      <c r="IG343" s="4"/>
      <c r="IH343" s="4"/>
      <c r="II343" s="4"/>
      <c r="IJ343" s="4"/>
      <c r="IK343" s="4"/>
      <c r="IL343" s="4"/>
      <c r="IM343" s="4"/>
      <c r="IN343" s="4"/>
      <c r="IO343" s="4"/>
      <c r="IP343" s="4"/>
      <c r="IQ343" s="4"/>
      <c r="IR343" s="4"/>
      <c r="IS343" s="4"/>
      <c r="IT343" s="4"/>
      <c r="IU343" s="4"/>
      <c r="IV343" s="4"/>
      <c r="IW343" s="4"/>
      <c r="IX343" s="4"/>
      <c r="IY343" s="4"/>
      <c r="IZ343" s="4"/>
      <c r="JA343" s="4"/>
      <c r="JB343" s="4"/>
      <c r="JC343" s="4"/>
      <c r="JD343" s="4"/>
      <c r="JE343" s="4"/>
      <c r="JF343" s="4"/>
      <c r="JG343" s="4"/>
      <c r="JH343" s="4"/>
      <c r="JI343" s="4"/>
      <c r="JJ343" s="4"/>
      <c r="JK343" s="4"/>
      <c r="JL343" s="4"/>
      <c r="JM343" s="4"/>
      <c r="JN343" s="4"/>
      <c r="JO343" s="4"/>
      <c r="JP343" s="4"/>
      <c r="JQ343" s="4"/>
      <c r="JR343" s="4"/>
      <c r="JS343" s="4"/>
      <c r="JT343" s="4"/>
      <c r="JU343" s="4"/>
      <c r="JV343" s="4"/>
      <c r="JW343" s="4"/>
      <c r="JX343" s="4"/>
      <c r="JY343" s="4"/>
      <c r="JZ343" s="4"/>
      <c r="KA343" s="4"/>
      <c r="KB343" s="4"/>
      <c r="KC343" s="4"/>
      <c r="KD343" s="4"/>
      <c r="KE343" s="4"/>
      <c r="KF343" s="4"/>
      <c r="KG343" s="4"/>
      <c r="KH343" s="4"/>
      <c r="KI343" s="4"/>
      <c r="KJ343" s="4"/>
      <c r="KK343" s="4"/>
      <c r="KL343" s="4"/>
      <c r="KM343" s="4"/>
      <c r="KN343" s="4"/>
      <c r="KO343" s="4"/>
      <c r="KP343" s="4"/>
      <c r="KQ343" s="4"/>
      <c r="KR343" s="4"/>
      <c r="KS343" s="4"/>
      <c r="KT343" s="4"/>
      <c r="KU343" s="4"/>
      <c r="KV343" s="4"/>
      <c r="KW343" s="4"/>
      <c r="KX343" s="4"/>
      <c r="KY343" s="4"/>
      <c r="KZ343" s="4"/>
      <c r="LA343" s="4"/>
      <c r="LB343" s="4"/>
      <c r="LC343" s="4"/>
      <c r="LD343" s="4"/>
      <c r="LE343" s="4"/>
      <c r="LF343" s="4"/>
      <c r="LG343" s="4"/>
      <c r="LH343" s="4"/>
      <c r="LI343" s="4"/>
      <c r="LJ343" s="4"/>
      <c r="LK343" s="4"/>
      <c r="LL343" s="4"/>
      <c r="LM343" s="4"/>
      <c r="LN343" s="4"/>
      <c r="LO343" s="4"/>
      <c r="LP343" s="4"/>
      <c r="LQ343" s="4"/>
      <c r="LR343" s="4"/>
      <c r="LS343" s="4"/>
      <c r="LT343" s="4"/>
      <c r="LU343" s="4"/>
      <c r="LV343" s="4"/>
      <c r="LW343" s="4"/>
      <c r="LX343" s="4"/>
      <c r="LY343" s="4"/>
      <c r="LZ343" s="4"/>
      <c r="MA343" s="4"/>
      <c r="MB343" s="4"/>
      <c r="MC343" s="4"/>
      <c r="MD343" s="4"/>
      <c r="ME343" s="4"/>
      <c r="MF343" s="4"/>
      <c r="MG343" s="4"/>
      <c r="MH343" s="4"/>
      <c r="MI343" s="4"/>
      <c r="MJ343" s="4"/>
      <c r="MK343" s="4"/>
      <c r="ML343" s="4"/>
      <c r="MM343" s="4"/>
      <c r="MN343" s="4"/>
      <c r="MO343" s="4"/>
      <c r="MP343" s="4"/>
      <c r="MQ343" s="4"/>
      <c r="MR343" s="4"/>
      <c r="MS343" s="4"/>
      <c r="MT343" s="4"/>
      <c r="MU343" s="4"/>
      <c r="MV343" s="4"/>
      <c r="MW343" s="4"/>
      <c r="MX343" s="4"/>
      <c r="MY343" s="4"/>
      <c r="MZ343" s="4"/>
      <c r="NA343" s="4"/>
      <c r="NB343" s="4"/>
      <c r="NC343" s="4"/>
      <c r="ND343" s="4"/>
      <c r="NE343" s="4"/>
      <c r="NF343" s="4"/>
      <c r="NG343" s="4"/>
      <c r="NH343" s="4"/>
      <c r="NI343" s="4"/>
      <c r="NJ343" s="4"/>
      <c r="NK343" s="4"/>
      <c r="NL343" s="4"/>
      <c r="NM343" s="4"/>
      <c r="NN343" s="4"/>
      <c r="NO343" s="4"/>
      <c r="NP343" s="4"/>
      <c r="NQ343" s="4"/>
      <c r="NR343" s="4"/>
      <c r="NS343" s="4"/>
      <c r="NT343" s="4"/>
      <c r="NU343" s="4"/>
      <c r="NV343" s="4"/>
      <c r="NW343" s="4"/>
      <c r="NX343" s="4"/>
      <c r="NY343" s="4"/>
      <c r="NZ343" s="4"/>
      <c r="OA343" s="4"/>
      <c r="OB343" s="4"/>
      <c r="OC343" s="4"/>
      <c r="OD343" s="4"/>
      <c r="OE343" s="4"/>
      <c r="OF343" s="4"/>
      <c r="OG343" s="4"/>
      <c r="OH343" s="4"/>
      <c r="OI343" s="4"/>
      <c r="OJ343" s="4"/>
      <c r="OK343" s="4"/>
      <c r="OL343" s="4"/>
      <c r="OM343" s="4"/>
      <c r="ON343" s="4"/>
      <c r="OO343" s="4"/>
      <c r="OP343" s="4"/>
      <c r="OQ343" s="4"/>
      <c r="OR343" s="4"/>
      <c r="OS343" s="4"/>
      <c r="OT343" s="4"/>
      <c r="OU343" s="4"/>
      <c r="OV343" s="4"/>
      <c r="OW343" s="4"/>
      <c r="OX343" s="4"/>
      <c r="OY343" s="4"/>
      <c r="OZ343" s="4"/>
      <c r="PA343" s="4"/>
      <c r="PB343" s="4"/>
      <c r="PC343" s="4"/>
      <c r="PD343" s="4"/>
      <c r="PE343" s="4"/>
      <c r="PF343" s="4"/>
      <c r="PG343" s="4"/>
      <c r="PH343" s="4"/>
      <c r="PI343" s="4"/>
      <c r="PJ343" s="4"/>
      <c r="PK343" s="4"/>
      <c r="PL343" s="4"/>
      <c r="PM343" s="4"/>
      <c r="PN343" s="4"/>
      <c r="PO343" s="4"/>
      <c r="PP343" s="4"/>
      <c r="PQ343" s="4"/>
      <c r="PR343" s="4"/>
      <c r="PS343" s="4"/>
      <c r="PT343" s="4"/>
      <c r="PU343" s="4"/>
      <c r="PV343" s="4"/>
      <c r="PW343" s="4"/>
      <c r="PX343" s="4"/>
      <c r="PY343" s="4"/>
      <c r="PZ343" s="4"/>
      <c r="QA343" s="4"/>
      <c r="QB343" s="4"/>
      <c r="QC343" s="4"/>
      <c r="QD343" s="4"/>
      <c r="QE343" s="4"/>
      <c r="QF343" s="4"/>
      <c r="QG343" s="4"/>
      <c r="QH343" s="4"/>
      <c r="QI343" s="4"/>
      <c r="QJ343" s="4"/>
      <c r="QK343" s="4"/>
      <c r="QL343" s="4"/>
      <c r="QM343" s="4"/>
      <c r="QN343" s="4"/>
      <c r="QO343" s="4"/>
      <c r="QP343" s="4"/>
      <c r="QQ343" s="4"/>
      <c r="QR343" s="4"/>
      <c r="QS343" s="4"/>
      <c r="QT343" s="4"/>
      <c r="QU343" s="4"/>
      <c r="QV343" s="4"/>
      <c r="QW343" s="4"/>
      <c r="QX343" s="4"/>
      <c r="QY343" s="4"/>
      <c r="QZ343" s="4"/>
      <c r="RA343" s="4"/>
      <c r="RB343" s="4"/>
      <c r="RC343" s="4"/>
      <c r="RD343" s="4"/>
      <c r="RE343" s="4"/>
      <c r="RF343" s="4"/>
      <c r="RG343" s="4"/>
      <c r="RH343" s="4"/>
      <c r="RI343" s="4"/>
      <c r="RJ343" s="4"/>
      <c r="RK343" s="4"/>
      <c r="RL343" s="4"/>
      <c r="RM343" s="4"/>
      <c r="RN343" s="4"/>
      <c r="RO343" s="4"/>
      <c r="RP343" s="4"/>
      <c r="RQ343" s="4"/>
      <c r="RR343" s="4"/>
      <c r="RS343" s="4"/>
      <c r="RT343" s="4"/>
      <c r="RU343" s="4"/>
      <c r="RV343" s="4"/>
      <c r="RW343" s="4"/>
      <c r="RX343" s="4"/>
      <c r="RY343" s="4"/>
      <c r="RZ343" s="4"/>
      <c r="SA343" s="4"/>
      <c r="SB343" s="4"/>
      <c r="SC343" s="4"/>
      <c r="SD343" s="4"/>
      <c r="SE343" s="4"/>
      <c r="SF343" s="4"/>
      <c r="SG343" s="4"/>
      <c r="SH343" s="4"/>
      <c r="SI343" s="4"/>
      <c r="SJ343" s="4"/>
      <c r="SK343" s="4"/>
      <c r="SL343" s="4"/>
      <c r="SM343" s="4"/>
      <c r="SN343" s="4"/>
      <c r="SO343" s="4"/>
      <c r="SP343" s="4"/>
      <c r="SQ343" s="4"/>
      <c r="SR343" s="4"/>
      <c r="SS343" s="4"/>
      <c r="ST343" s="4"/>
      <c r="SU343" s="4"/>
      <c r="SV343" s="4"/>
      <c r="SW343" s="4"/>
      <c r="SX343" s="4"/>
      <c r="SY343" s="4"/>
      <c r="SZ343" s="4"/>
      <c r="TA343" s="4"/>
      <c r="TB343" s="4"/>
      <c r="TC343" s="4"/>
      <c r="TD343" s="4"/>
      <c r="TE343" s="4"/>
      <c r="TF343" s="4"/>
      <c r="TG343" s="4"/>
      <c r="TH343" s="4"/>
      <c r="TI343" s="4"/>
      <c r="TJ343" s="4"/>
      <c r="TK343" s="4"/>
      <c r="TL343" s="4"/>
      <c r="TM343" s="4"/>
      <c r="TN343" s="4"/>
      <c r="TO343" s="4"/>
      <c r="TP343" s="4"/>
      <c r="TQ343" s="4"/>
      <c r="TR343" s="4"/>
      <c r="TS343" s="4"/>
      <c r="TT343" s="4"/>
      <c r="TU343" s="4"/>
      <c r="TV343" s="4"/>
      <c r="TW343" s="4"/>
      <c r="TX343" s="4"/>
      <c r="TY343" s="4"/>
      <c r="TZ343" s="4"/>
      <c r="UA343" s="4"/>
      <c r="UB343" s="4"/>
      <c r="UC343" s="4"/>
      <c r="UD343" s="4"/>
      <c r="UE343" s="4"/>
      <c r="UF343" s="4"/>
      <c r="UG343" s="4"/>
      <c r="UH343" s="4"/>
      <c r="UI343" s="4"/>
      <c r="UJ343" s="4"/>
      <c r="UK343" s="4"/>
      <c r="UL343" s="4"/>
      <c r="UM343" s="4"/>
      <c r="UN343" s="4"/>
      <c r="UO343" s="4"/>
      <c r="UP343" s="4"/>
      <c r="UQ343" s="4"/>
      <c r="UR343" s="4"/>
      <c r="US343" s="4"/>
      <c r="UT343" s="4"/>
      <c r="UU343" s="4"/>
      <c r="UV343" s="4"/>
      <c r="UW343" s="4"/>
      <c r="UX343" s="4"/>
      <c r="UY343" s="4"/>
      <c r="UZ343" s="4"/>
      <c r="VA343" s="4"/>
      <c r="VB343" s="4"/>
      <c r="VC343" s="4"/>
      <c r="VD343" s="4"/>
      <c r="VE343" s="4"/>
      <c r="VF343" s="4"/>
      <c r="VG343" s="4"/>
      <c r="VH343" s="4"/>
      <c r="VI343" s="4"/>
      <c r="VJ343" s="4"/>
      <c r="VK343" s="4"/>
      <c r="VL343" s="4"/>
      <c r="VM343" s="4"/>
      <c r="VN343" s="4"/>
    </row>
    <row r="344" spans="14:586"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  <c r="GM344" s="4"/>
      <c r="GN344" s="4"/>
      <c r="GO344" s="4"/>
      <c r="GP344" s="4"/>
      <c r="GQ344" s="4"/>
      <c r="GR344" s="4"/>
      <c r="GS344" s="4"/>
      <c r="GT344" s="4"/>
      <c r="GU344" s="4"/>
      <c r="GV344" s="4"/>
      <c r="GW344" s="4"/>
      <c r="GX344" s="4"/>
      <c r="GY344" s="4"/>
      <c r="GZ344" s="4"/>
      <c r="HA344" s="4"/>
      <c r="HB344" s="4"/>
      <c r="HC344" s="4"/>
      <c r="HD344" s="4"/>
      <c r="HE344" s="4"/>
      <c r="HF344" s="4"/>
      <c r="HG344" s="4"/>
      <c r="HH344" s="4"/>
      <c r="HI344" s="4"/>
      <c r="HJ344" s="4"/>
      <c r="HK344" s="4"/>
      <c r="HL344" s="4"/>
      <c r="HM344" s="4"/>
      <c r="HN344" s="4"/>
      <c r="HO344" s="4"/>
      <c r="HP344" s="4"/>
      <c r="HQ344" s="4"/>
      <c r="HR344" s="4"/>
      <c r="HS344" s="4"/>
      <c r="HT344" s="4"/>
      <c r="HU344" s="4"/>
      <c r="HV344" s="4"/>
      <c r="HW344" s="4"/>
      <c r="HX344" s="4"/>
      <c r="HY344" s="4"/>
      <c r="HZ344" s="4"/>
      <c r="IA344" s="4"/>
      <c r="IB344" s="4"/>
      <c r="IC344" s="4"/>
      <c r="ID344" s="4"/>
      <c r="IE344" s="4"/>
      <c r="IF344" s="4"/>
      <c r="IG344" s="4"/>
      <c r="IH344" s="4"/>
      <c r="II344" s="4"/>
      <c r="IJ344" s="4"/>
      <c r="IK344" s="4"/>
      <c r="IL344" s="4"/>
      <c r="IM344" s="4"/>
      <c r="IN344" s="4"/>
      <c r="IO344" s="4"/>
      <c r="IP344" s="4"/>
      <c r="IQ344" s="4"/>
      <c r="IR344" s="4"/>
      <c r="IS344" s="4"/>
      <c r="IT344" s="4"/>
      <c r="IU344" s="4"/>
      <c r="IV344" s="4"/>
      <c r="IW344" s="4"/>
      <c r="IX344" s="4"/>
      <c r="IY344" s="4"/>
      <c r="IZ344" s="4"/>
      <c r="JA344" s="4"/>
      <c r="JB344" s="4"/>
      <c r="JC344" s="4"/>
      <c r="JD344" s="4"/>
      <c r="JE344" s="4"/>
      <c r="JF344" s="4"/>
      <c r="JG344" s="4"/>
      <c r="JH344" s="4"/>
      <c r="JI344" s="4"/>
      <c r="JJ344" s="4"/>
      <c r="JK344" s="4"/>
      <c r="JL344" s="4"/>
      <c r="JM344" s="4"/>
      <c r="JN344" s="4"/>
      <c r="JO344" s="4"/>
      <c r="JP344" s="4"/>
      <c r="JQ344" s="4"/>
      <c r="JR344" s="4"/>
      <c r="JS344" s="4"/>
      <c r="JT344" s="4"/>
      <c r="JU344" s="4"/>
      <c r="JV344" s="4"/>
      <c r="JW344" s="4"/>
      <c r="JX344" s="4"/>
      <c r="JY344" s="4"/>
      <c r="JZ344" s="4"/>
      <c r="KA344" s="4"/>
      <c r="KB344" s="4"/>
      <c r="KC344" s="4"/>
      <c r="KD344" s="4"/>
      <c r="KE344" s="4"/>
      <c r="KF344" s="4"/>
      <c r="KG344" s="4"/>
      <c r="KH344" s="4"/>
      <c r="KI344" s="4"/>
      <c r="KJ344" s="4"/>
      <c r="KK344" s="4"/>
      <c r="KL344" s="4"/>
      <c r="KM344" s="4"/>
      <c r="KN344" s="4"/>
      <c r="KO344" s="4"/>
      <c r="KP344" s="4"/>
      <c r="KQ344" s="4"/>
      <c r="KR344" s="4"/>
      <c r="KS344" s="4"/>
      <c r="KT344" s="4"/>
      <c r="KU344" s="4"/>
      <c r="KV344" s="4"/>
      <c r="KW344" s="4"/>
      <c r="KX344" s="4"/>
      <c r="KY344" s="4"/>
      <c r="KZ344" s="4"/>
      <c r="LA344" s="4"/>
      <c r="LB344" s="4"/>
      <c r="LC344" s="4"/>
      <c r="LD344" s="4"/>
      <c r="LE344" s="4"/>
      <c r="LF344" s="4"/>
      <c r="LG344" s="4"/>
      <c r="LH344" s="4"/>
      <c r="LI344" s="4"/>
      <c r="LJ344" s="4"/>
      <c r="LK344" s="4"/>
      <c r="LL344" s="4"/>
      <c r="LM344" s="4"/>
      <c r="LN344" s="4"/>
      <c r="LO344" s="4"/>
      <c r="LP344" s="4"/>
      <c r="LQ344" s="4"/>
      <c r="LR344" s="4"/>
      <c r="LS344" s="4"/>
      <c r="LT344" s="4"/>
      <c r="LU344" s="4"/>
      <c r="LV344" s="4"/>
      <c r="LW344" s="4"/>
      <c r="LX344" s="4"/>
      <c r="LY344" s="4"/>
      <c r="LZ344" s="4"/>
      <c r="MA344" s="4"/>
      <c r="MB344" s="4"/>
      <c r="MC344" s="4"/>
      <c r="MD344" s="4"/>
      <c r="ME344" s="4"/>
      <c r="MF344" s="4"/>
      <c r="MG344" s="4"/>
      <c r="MH344" s="4"/>
      <c r="MI344" s="4"/>
      <c r="MJ344" s="4"/>
      <c r="MK344" s="4"/>
      <c r="ML344" s="4"/>
      <c r="MM344" s="4"/>
      <c r="MN344" s="4"/>
      <c r="MO344" s="4"/>
      <c r="MP344" s="4"/>
      <c r="MQ344" s="4"/>
      <c r="MR344" s="4"/>
      <c r="MS344" s="4"/>
      <c r="MT344" s="4"/>
      <c r="MU344" s="4"/>
      <c r="MV344" s="4"/>
      <c r="MW344" s="4"/>
      <c r="MX344" s="4"/>
      <c r="MY344" s="4"/>
      <c r="MZ344" s="4"/>
      <c r="NA344" s="4"/>
      <c r="NB344" s="4"/>
      <c r="NC344" s="4"/>
      <c r="ND344" s="4"/>
      <c r="NE344" s="4"/>
      <c r="NF344" s="4"/>
      <c r="NG344" s="4"/>
      <c r="NH344" s="4"/>
      <c r="NI344" s="4"/>
      <c r="NJ344" s="4"/>
      <c r="NK344" s="4"/>
      <c r="NL344" s="4"/>
      <c r="NM344" s="4"/>
      <c r="NN344" s="4"/>
      <c r="NO344" s="4"/>
      <c r="NP344" s="4"/>
      <c r="NQ344" s="4"/>
      <c r="NR344" s="4"/>
      <c r="NS344" s="4"/>
      <c r="NT344" s="4"/>
      <c r="NU344" s="4"/>
      <c r="NV344" s="4"/>
      <c r="NW344" s="4"/>
      <c r="NX344" s="4"/>
      <c r="NY344" s="4"/>
      <c r="NZ344" s="4"/>
      <c r="OA344" s="4"/>
      <c r="OB344" s="4"/>
      <c r="OC344" s="4"/>
      <c r="OD344" s="4"/>
      <c r="OE344" s="4"/>
      <c r="OF344" s="4"/>
      <c r="OG344" s="4"/>
      <c r="OH344" s="4"/>
      <c r="OI344" s="4"/>
      <c r="OJ344" s="4"/>
      <c r="OK344" s="4"/>
      <c r="OL344" s="4"/>
      <c r="OM344" s="4"/>
      <c r="ON344" s="4"/>
      <c r="OO344" s="4"/>
      <c r="OP344" s="4"/>
      <c r="OQ344" s="4"/>
      <c r="OR344" s="4"/>
      <c r="OS344" s="4"/>
      <c r="OT344" s="4"/>
      <c r="OU344" s="4"/>
      <c r="OV344" s="4"/>
      <c r="OW344" s="4"/>
      <c r="OX344" s="4"/>
      <c r="OY344" s="4"/>
      <c r="OZ344" s="4"/>
      <c r="PA344" s="4"/>
      <c r="PB344" s="4"/>
      <c r="PC344" s="4"/>
      <c r="PD344" s="4"/>
      <c r="PE344" s="4"/>
      <c r="PF344" s="4"/>
      <c r="PG344" s="4"/>
      <c r="PH344" s="4"/>
      <c r="PI344" s="4"/>
      <c r="PJ344" s="4"/>
      <c r="PK344" s="4"/>
      <c r="PL344" s="4"/>
      <c r="PM344" s="4"/>
      <c r="PN344" s="4"/>
      <c r="PO344" s="4"/>
      <c r="PP344" s="4"/>
      <c r="PQ344" s="4"/>
      <c r="PR344" s="4"/>
      <c r="PS344" s="4"/>
      <c r="PT344" s="4"/>
      <c r="PU344" s="4"/>
      <c r="PV344" s="4"/>
      <c r="PW344" s="4"/>
      <c r="PX344" s="4"/>
      <c r="PY344" s="4"/>
      <c r="PZ344" s="4"/>
      <c r="QA344" s="4"/>
      <c r="QB344" s="4"/>
      <c r="QC344" s="4"/>
      <c r="QD344" s="4"/>
      <c r="QE344" s="4"/>
      <c r="QF344" s="4"/>
      <c r="QG344" s="4"/>
      <c r="QH344" s="4"/>
      <c r="QI344" s="4"/>
      <c r="QJ344" s="4"/>
      <c r="QK344" s="4"/>
      <c r="QL344" s="4"/>
      <c r="QM344" s="4"/>
      <c r="QN344" s="4"/>
      <c r="QO344" s="4"/>
      <c r="QP344" s="4"/>
      <c r="QQ344" s="4"/>
      <c r="QR344" s="4"/>
      <c r="QS344" s="4"/>
      <c r="QT344" s="4"/>
      <c r="QU344" s="4"/>
      <c r="QV344" s="4"/>
      <c r="QW344" s="4"/>
      <c r="QX344" s="4"/>
      <c r="QY344" s="4"/>
      <c r="QZ344" s="4"/>
      <c r="RA344" s="4"/>
      <c r="RB344" s="4"/>
      <c r="RC344" s="4"/>
      <c r="RD344" s="4"/>
      <c r="RE344" s="4"/>
      <c r="RF344" s="4"/>
      <c r="RG344" s="4"/>
      <c r="RH344" s="4"/>
      <c r="RI344" s="4"/>
      <c r="RJ344" s="4"/>
      <c r="RK344" s="4"/>
      <c r="RL344" s="4"/>
      <c r="RM344" s="4"/>
      <c r="RN344" s="4"/>
      <c r="RO344" s="4"/>
      <c r="RP344" s="4"/>
      <c r="RQ344" s="4"/>
      <c r="RR344" s="4"/>
      <c r="RS344" s="4"/>
      <c r="RT344" s="4"/>
      <c r="RU344" s="4"/>
      <c r="RV344" s="4"/>
      <c r="RW344" s="4"/>
      <c r="RX344" s="4"/>
      <c r="RY344" s="4"/>
      <c r="RZ344" s="4"/>
      <c r="SA344" s="4"/>
      <c r="SB344" s="4"/>
      <c r="SC344" s="4"/>
      <c r="SD344" s="4"/>
      <c r="SE344" s="4"/>
      <c r="SF344" s="4"/>
      <c r="SG344" s="4"/>
      <c r="SH344" s="4"/>
      <c r="SI344" s="4"/>
      <c r="SJ344" s="4"/>
      <c r="SK344" s="4"/>
      <c r="SL344" s="4"/>
      <c r="SM344" s="4"/>
      <c r="SN344" s="4"/>
      <c r="SO344" s="4"/>
      <c r="SP344" s="4"/>
      <c r="SQ344" s="4"/>
      <c r="SR344" s="4"/>
      <c r="SS344" s="4"/>
      <c r="ST344" s="4"/>
      <c r="SU344" s="4"/>
      <c r="SV344" s="4"/>
      <c r="SW344" s="4"/>
      <c r="SX344" s="4"/>
      <c r="SY344" s="4"/>
      <c r="SZ344" s="4"/>
      <c r="TA344" s="4"/>
      <c r="TB344" s="4"/>
      <c r="TC344" s="4"/>
      <c r="TD344" s="4"/>
      <c r="TE344" s="4"/>
      <c r="TF344" s="4"/>
      <c r="TG344" s="4"/>
      <c r="TH344" s="4"/>
      <c r="TI344" s="4"/>
      <c r="TJ344" s="4"/>
      <c r="TK344" s="4"/>
      <c r="TL344" s="4"/>
      <c r="TM344" s="4"/>
      <c r="TN344" s="4"/>
      <c r="TO344" s="4"/>
      <c r="TP344" s="4"/>
      <c r="TQ344" s="4"/>
      <c r="TR344" s="4"/>
      <c r="TS344" s="4"/>
      <c r="TT344" s="4"/>
      <c r="TU344" s="4"/>
      <c r="TV344" s="4"/>
      <c r="TW344" s="4"/>
      <c r="TX344" s="4"/>
      <c r="TY344" s="4"/>
      <c r="TZ344" s="4"/>
      <c r="UA344" s="4"/>
      <c r="UB344" s="4"/>
      <c r="UC344" s="4"/>
      <c r="UD344" s="4"/>
      <c r="UE344" s="4"/>
      <c r="UF344" s="4"/>
      <c r="UG344" s="4"/>
      <c r="UH344" s="4"/>
      <c r="UI344" s="4"/>
      <c r="UJ344" s="4"/>
      <c r="UK344" s="4"/>
      <c r="UL344" s="4"/>
      <c r="UM344" s="4"/>
      <c r="UN344" s="4"/>
      <c r="UO344" s="4"/>
      <c r="UP344" s="4"/>
      <c r="UQ344" s="4"/>
      <c r="UR344" s="4"/>
      <c r="US344" s="4"/>
      <c r="UT344" s="4"/>
      <c r="UU344" s="4"/>
      <c r="UV344" s="4"/>
      <c r="UW344" s="4"/>
      <c r="UX344" s="4"/>
      <c r="UY344" s="4"/>
      <c r="UZ344" s="4"/>
      <c r="VA344" s="4"/>
      <c r="VB344" s="4"/>
      <c r="VC344" s="4"/>
      <c r="VD344" s="4"/>
      <c r="VE344" s="4"/>
      <c r="VF344" s="4"/>
      <c r="VG344" s="4"/>
      <c r="VH344" s="4"/>
      <c r="VI344" s="4"/>
      <c r="VJ344" s="4"/>
      <c r="VK344" s="4"/>
      <c r="VL344" s="4"/>
      <c r="VM344" s="4"/>
      <c r="VN344" s="4"/>
    </row>
    <row r="345" spans="14:586"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  <c r="GM345" s="4"/>
      <c r="GN345" s="4"/>
      <c r="GO345" s="4"/>
      <c r="GP345" s="4"/>
      <c r="GQ345" s="4"/>
      <c r="GR345" s="4"/>
      <c r="GS345" s="4"/>
      <c r="GT345" s="4"/>
      <c r="GU345" s="4"/>
      <c r="GV345" s="4"/>
      <c r="GW345" s="4"/>
      <c r="GX345" s="4"/>
      <c r="GY345" s="4"/>
      <c r="GZ345" s="4"/>
      <c r="HA345" s="4"/>
      <c r="HB345" s="4"/>
      <c r="HC345" s="4"/>
      <c r="HD345" s="4"/>
      <c r="HE345" s="4"/>
      <c r="HF345" s="4"/>
      <c r="HG345" s="4"/>
      <c r="HH345" s="4"/>
      <c r="HI345" s="4"/>
      <c r="HJ345" s="4"/>
      <c r="HK345" s="4"/>
      <c r="HL345" s="4"/>
      <c r="HM345" s="4"/>
      <c r="HN345" s="4"/>
      <c r="HO345" s="4"/>
      <c r="HP345" s="4"/>
      <c r="HQ345" s="4"/>
      <c r="HR345" s="4"/>
      <c r="HS345" s="4"/>
      <c r="HT345" s="4"/>
      <c r="HU345" s="4"/>
      <c r="HV345" s="4"/>
      <c r="HW345" s="4"/>
      <c r="HX345" s="4"/>
      <c r="HY345" s="4"/>
      <c r="HZ345" s="4"/>
      <c r="IA345" s="4"/>
      <c r="IB345" s="4"/>
      <c r="IC345" s="4"/>
      <c r="ID345" s="4"/>
      <c r="IE345" s="4"/>
      <c r="IF345" s="4"/>
      <c r="IG345" s="4"/>
      <c r="IH345" s="4"/>
      <c r="II345" s="4"/>
      <c r="IJ345" s="4"/>
      <c r="IK345" s="4"/>
      <c r="IL345" s="4"/>
      <c r="IM345" s="4"/>
      <c r="IN345" s="4"/>
      <c r="IO345" s="4"/>
      <c r="IP345" s="4"/>
      <c r="IQ345" s="4"/>
      <c r="IR345" s="4"/>
      <c r="IS345" s="4"/>
      <c r="IT345" s="4"/>
      <c r="IU345" s="4"/>
      <c r="IV345" s="4"/>
      <c r="IW345" s="4"/>
      <c r="IX345" s="4"/>
      <c r="IY345" s="4"/>
      <c r="IZ345" s="4"/>
      <c r="JA345" s="4"/>
      <c r="JB345" s="4"/>
      <c r="JC345" s="4"/>
      <c r="JD345" s="4"/>
      <c r="JE345" s="4"/>
      <c r="JF345" s="4"/>
      <c r="JG345" s="4"/>
      <c r="JH345" s="4"/>
      <c r="JI345" s="4"/>
      <c r="JJ345" s="4"/>
      <c r="JK345" s="4"/>
      <c r="JL345" s="4"/>
      <c r="JM345" s="4"/>
      <c r="JN345" s="4"/>
      <c r="JO345" s="4"/>
      <c r="JP345" s="4"/>
      <c r="JQ345" s="4"/>
      <c r="JR345" s="4"/>
      <c r="JS345" s="4"/>
      <c r="JT345" s="4"/>
      <c r="JU345" s="4"/>
      <c r="JV345" s="4"/>
      <c r="JW345" s="4"/>
      <c r="JX345" s="4"/>
      <c r="JY345" s="4"/>
      <c r="JZ345" s="4"/>
      <c r="KA345" s="4"/>
      <c r="KB345" s="4"/>
      <c r="KC345" s="4"/>
      <c r="KD345" s="4"/>
      <c r="KE345" s="4"/>
      <c r="KF345" s="4"/>
      <c r="KG345" s="4"/>
      <c r="KH345" s="4"/>
      <c r="KI345" s="4"/>
      <c r="KJ345" s="4"/>
      <c r="KK345" s="4"/>
      <c r="KL345" s="4"/>
      <c r="KM345" s="4"/>
      <c r="KN345" s="4"/>
      <c r="KO345" s="4"/>
      <c r="KP345" s="4"/>
      <c r="KQ345" s="4"/>
      <c r="KR345" s="4"/>
      <c r="KS345" s="4"/>
      <c r="KT345" s="4"/>
      <c r="KU345" s="4"/>
      <c r="KV345" s="4"/>
      <c r="KW345" s="4"/>
      <c r="KX345" s="4"/>
      <c r="KY345" s="4"/>
      <c r="KZ345" s="4"/>
      <c r="LA345" s="4"/>
      <c r="LB345" s="4"/>
      <c r="LC345" s="4"/>
      <c r="LD345" s="4"/>
      <c r="LE345" s="4"/>
      <c r="LF345" s="4"/>
      <c r="LG345" s="4"/>
      <c r="LH345" s="4"/>
      <c r="LI345" s="4"/>
      <c r="LJ345" s="4"/>
      <c r="LK345" s="4"/>
      <c r="LL345" s="4"/>
      <c r="LM345" s="4"/>
      <c r="LN345" s="4"/>
      <c r="LO345" s="4"/>
      <c r="LP345" s="4"/>
      <c r="LQ345" s="4"/>
      <c r="LR345" s="4"/>
      <c r="LS345" s="4"/>
      <c r="LT345" s="4"/>
      <c r="LU345" s="4"/>
      <c r="LV345" s="4"/>
      <c r="LW345" s="4"/>
      <c r="LX345" s="4"/>
      <c r="LY345" s="4"/>
      <c r="LZ345" s="4"/>
      <c r="MA345" s="4"/>
      <c r="MB345" s="4"/>
      <c r="MC345" s="4"/>
      <c r="MD345" s="4"/>
      <c r="ME345" s="4"/>
      <c r="MF345" s="4"/>
      <c r="MG345" s="4"/>
      <c r="MH345" s="4"/>
      <c r="MI345" s="4"/>
      <c r="MJ345" s="4"/>
      <c r="MK345" s="4"/>
      <c r="ML345" s="4"/>
      <c r="MM345" s="4"/>
      <c r="MN345" s="4"/>
      <c r="MO345" s="4"/>
      <c r="MP345" s="4"/>
      <c r="MQ345" s="4"/>
      <c r="MR345" s="4"/>
      <c r="MS345" s="4"/>
      <c r="MT345" s="4"/>
      <c r="MU345" s="4"/>
      <c r="MV345" s="4"/>
      <c r="MW345" s="4"/>
      <c r="MX345" s="4"/>
      <c r="MY345" s="4"/>
      <c r="MZ345" s="4"/>
      <c r="NA345" s="4"/>
      <c r="NB345" s="4"/>
      <c r="NC345" s="4"/>
      <c r="ND345" s="4"/>
      <c r="NE345" s="4"/>
      <c r="NF345" s="4"/>
      <c r="NG345" s="4"/>
      <c r="NH345" s="4"/>
      <c r="NI345" s="4"/>
      <c r="NJ345" s="4"/>
      <c r="NK345" s="4"/>
      <c r="NL345" s="4"/>
      <c r="NM345" s="4"/>
      <c r="NN345" s="4"/>
      <c r="NO345" s="4"/>
      <c r="NP345" s="4"/>
      <c r="NQ345" s="4"/>
      <c r="NR345" s="4"/>
      <c r="NS345" s="4"/>
      <c r="NT345" s="4"/>
      <c r="NU345" s="4"/>
      <c r="NV345" s="4"/>
      <c r="NW345" s="4"/>
      <c r="NX345" s="4"/>
      <c r="NY345" s="4"/>
      <c r="NZ345" s="4"/>
      <c r="OA345" s="4"/>
      <c r="OB345" s="4"/>
      <c r="OC345" s="4"/>
      <c r="OD345" s="4"/>
      <c r="OE345" s="4"/>
      <c r="OF345" s="4"/>
      <c r="OG345" s="4"/>
      <c r="OH345" s="4"/>
      <c r="OI345" s="4"/>
      <c r="OJ345" s="4"/>
      <c r="OK345" s="4"/>
      <c r="OL345" s="4"/>
      <c r="OM345" s="4"/>
      <c r="ON345" s="4"/>
      <c r="OO345" s="4"/>
      <c r="OP345" s="4"/>
      <c r="OQ345" s="4"/>
      <c r="OR345" s="4"/>
      <c r="OS345" s="4"/>
      <c r="OT345" s="4"/>
      <c r="OU345" s="4"/>
      <c r="OV345" s="4"/>
      <c r="OW345" s="4"/>
      <c r="OX345" s="4"/>
      <c r="OY345" s="4"/>
      <c r="OZ345" s="4"/>
      <c r="PA345" s="4"/>
      <c r="PB345" s="4"/>
      <c r="PC345" s="4"/>
      <c r="PD345" s="4"/>
      <c r="PE345" s="4"/>
      <c r="PF345" s="4"/>
      <c r="PG345" s="4"/>
      <c r="PH345" s="4"/>
      <c r="PI345" s="4"/>
      <c r="PJ345" s="4"/>
      <c r="PK345" s="4"/>
      <c r="PL345" s="4"/>
      <c r="PM345" s="4"/>
      <c r="PN345" s="4"/>
      <c r="PO345" s="4"/>
      <c r="PP345" s="4"/>
      <c r="PQ345" s="4"/>
      <c r="PR345" s="4"/>
      <c r="PS345" s="4"/>
      <c r="PT345" s="4"/>
      <c r="PU345" s="4"/>
      <c r="PV345" s="4"/>
      <c r="PW345" s="4"/>
      <c r="PX345" s="4"/>
      <c r="PY345" s="4"/>
      <c r="PZ345" s="4"/>
      <c r="QA345" s="4"/>
      <c r="QB345" s="4"/>
      <c r="QC345" s="4"/>
      <c r="QD345" s="4"/>
      <c r="QE345" s="4"/>
      <c r="QF345" s="4"/>
      <c r="QG345" s="4"/>
      <c r="QH345" s="4"/>
      <c r="QI345" s="4"/>
      <c r="QJ345" s="4"/>
      <c r="QK345" s="4"/>
      <c r="QL345" s="4"/>
      <c r="QM345" s="4"/>
      <c r="QN345" s="4"/>
      <c r="QO345" s="4"/>
      <c r="QP345" s="4"/>
      <c r="QQ345" s="4"/>
      <c r="QR345" s="4"/>
      <c r="QS345" s="4"/>
      <c r="QT345" s="4"/>
      <c r="QU345" s="4"/>
      <c r="QV345" s="4"/>
      <c r="QW345" s="4"/>
      <c r="QX345" s="4"/>
      <c r="QY345" s="4"/>
      <c r="QZ345" s="4"/>
      <c r="RA345" s="4"/>
      <c r="RB345" s="4"/>
      <c r="RC345" s="4"/>
      <c r="RD345" s="4"/>
      <c r="RE345" s="4"/>
      <c r="RF345" s="4"/>
      <c r="RG345" s="4"/>
      <c r="RH345" s="4"/>
      <c r="RI345" s="4"/>
      <c r="RJ345" s="4"/>
      <c r="RK345" s="4"/>
      <c r="RL345" s="4"/>
      <c r="RM345" s="4"/>
      <c r="RN345" s="4"/>
      <c r="RO345" s="4"/>
      <c r="RP345" s="4"/>
      <c r="RQ345" s="4"/>
      <c r="RR345" s="4"/>
      <c r="RS345" s="4"/>
      <c r="RT345" s="4"/>
      <c r="RU345" s="4"/>
      <c r="RV345" s="4"/>
      <c r="RW345" s="4"/>
      <c r="RX345" s="4"/>
      <c r="RY345" s="4"/>
      <c r="RZ345" s="4"/>
      <c r="SA345" s="4"/>
      <c r="SB345" s="4"/>
      <c r="SC345" s="4"/>
      <c r="SD345" s="4"/>
      <c r="SE345" s="4"/>
      <c r="SF345" s="4"/>
      <c r="SG345" s="4"/>
      <c r="SH345" s="4"/>
      <c r="SI345" s="4"/>
      <c r="SJ345" s="4"/>
      <c r="SK345" s="4"/>
      <c r="SL345" s="4"/>
      <c r="SM345" s="4"/>
      <c r="SN345" s="4"/>
      <c r="SO345" s="4"/>
      <c r="SP345" s="4"/>
      <c r="SQ345" s="4"/>
      <c r="SR345" s="4"/>
      <c r="SS345" s="4"/>
      <c r="ST345" s="4"/>
      <c r="SU345" s="4"/>
      <c r="SV345" s="4"/>
      <c r="SW345" s="4"/>
      <c r="SX345" s="4"/>
      <c r="SY345" s="4"/>
      <c r="SZ345" s="4"/>
      <c r="TA345" s="4"/>
      <c r="TB345" s="4"/>
      <c r="TC345" s="4"/>
      <c r="TD345" s="4"/>
      <c r="TE345" s="4"/>
      <c r="TF345" s="4"/>
      <c r="TG345" s="4"/>
      <c r="TH345" s="4"/>
      <c r="TI345" s="4"/>
      <c r="TJ345" s="4"/>
      <c r="TK345" s="4"/>
      <c r="TL345" s="4"/>
      <c r="TM345" s="4"/>
      <c r="TN345" s="4"/>
      <c r="TO345" s="4"/>
      <c r="TP345" s="4"/>
      <c r="TQ345" s="4"/>
      <c r="TR345" s="4"/>
      <c r="TS345" s="4"/>
      <c r="TT345" s="4"/>
      <c r="TU345" s="4"/>
      <c r="TV345" s="4"/>
      <c r="TW345" s="4"/>
      <c r="TX345" s="4"/>
      <c r="TY345" s="4"/>
      <c r="TZ345" s="4"/>
      <c r="UA345" s="4"/>
      <c r="UB345" s="4"/>
      <c r="UC345" s="4"/>
      <c r="UD345" s="4"/>
      <c r="UE345" s="4"/>
      <c r="UF345" s="4"/>
      <c r="UG345" s="4"/>
      <c r="UH345" s="4"/>
      <c r="UI345" s="4"/>
      <c r="UJ345" s="4"/>
      <c r="UK345" s="4"/>
      <c r="UL345" s="4"/>
      <c r="UM345" s="4"/>
      <c r="UN345" s="4"/>
      <c r="UO345" s="4"/>
      <c r="UP345" s="4"/>
      <c r="UQ345" s="4"/>
      <c r="UR345" s="4"/>
      <c r="US345" s="4"/>
      <c r="UT345" s="4"/>
      <c r="UU345" s="4"/>
      <c r="UV345" s="4"/>
      <c r="UW345" s="4"/>
      <c r="UX345" s="4"/>
      <c r="UY345" s="4"/>
      <c r="UZ345" s="4"/>
      <c r="VA345" s="4"/>
      <c r="VB345" s="4"/>
      <c r="VC345" s="4"/>
      <c r="VD345" s="4"/>
      <c r="VE345" s="4"/>
      <c r="VF345" s="4"/>
      <c r="VG345" s="4"/>
      <c r="VH345" s="4"/>
      <c r="VI345" s="4"/>
      <c r="VJ345" s="4"/>
      <c r="VK345" s="4"/>
      <c r="VL345" s="4"/>
      <c r="VM345" s="4"/>
      <c r="VN345" s="4"/>
    </row>
    <row r="346" spans="14:586"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  <c r="GM346" s="4"/>
      <c r="GN346" s="4"/>
      <c r="GO346" s="4"/>
      <c r="GP346" s="4"/>
      <c r="GQ346" s="4"/>
      <c r="GR346" s="4"/>
      <c r="GS346" s="4"/>
      <c r="GT346" s="4"/>
      <c r="GU346" s="4"/>
      <c r="GV346" s="4"/>
      <c r="GW346" s="4"/>
      <c r="GX346" s="4"/>
      <c r="GY346" s="4"/>
      <c r="GZ346" s="4"/>
      <c r="HA346" s="4"/>
      <c r="HB346" s="4"/>
      <c r="HC346" s="4"/>
      <c r="HD346" s="4"/>
      <c r="HE346" s="4"/>
      <c r="HF346" s="4"/>
      <c r="HG346" s="4"/>
      <c r="HH346" s="4"/>
      <c r="HI346" s="4"/>
      <c r="HJ346" s="4"/>
      <c r="HK346" s="4"/>
      <c r="HL346" s="4"/>
      <c r="HM346" s="4"/>
      <c r="HN346" s="4"/>
      <c r="HO346" s="4"/>
      <c r="HP346" s="4"/>
      <c r="HQ346" s="4"/>
      <c r="HR346" s="4"/>
      <c r="HS346" s="4"/>
      <c r="HT346" s="4"/>
      <c r="HU346" s="4"/>
      <c r="HV346" s="4"/>
      <c r="HW346" s="4"/>
      <c r="HX346" s="4"/>
      <c r="HY346" s="4"/>
      <c r="HZ346" s="4"/>
      <c r="IA346" s="4"/>
      <c r="IB346" s="4"/>
      <c r="IC346" s="4"/>
      <c r="ID346" s="4"/>
      <c r="IE346" s="4"/>
      <c r="IF346" s="4"/>
      <c r="IG346" s="4"/>
      <c r="IH346" s="4"/>
      <c r="II346" s="4"/>
      <c r="IJ346" s="4"/>
      <c r="IK346" s="4"/>
      <c r="IL346" s="4"/>
      <c r="IM346" s="4"/>
      <c r="IN346" s="4"/>
      <c r="IO346" s="4"/>
      <c r="IP346" s="4"/>
      <c r="IQ346" s="4"/>
      <c r="IR346" s="4"/>
      <c r="IS346" s="4"/>
      <c r="IT346" s="4"/>
      <c r="IU346" s="4"/>
      <c r="IV346" s="4"/>
      <c r="IW346" s="4"/>
      <c r="IX346" s="4"/>
      <c r="IY346" s="4"/>
      <c r="IZ346" s="4"/>
      <c r="JA346" s="4"/>
      <c r="JB346" s="4"/>
      <c r="JC346" s="4"/>
      <c r="JD346" s="4"/>
      <c r="JE346" s="4"/>
      <c r="JF346" s="4"/>
      <c r="JG346" s="4"/>
      <c r="JH346" s="4"/>
      <c r="JI346" s="4"/>
      <c r="JJ346" s="4"/>
      <c r="JK346" s="4"/>
      <c r="JL346" s="4"/>
      <c r="JM346" s="4"/>
      <c r="JN346" s="4"/>
      <c r="JO346" s="4"/>
      <c r="JP346" s="4"/>
      <c r="JQ346" s="4"/>
      <c r="JR346" s="4"/>
      <c r="JS346" s="4"/>
      <c r="JT346" s="4"/>
      <c r="JU346" s="4"/>
      <c r="JV346" s="4"/>
      <c r="JW346" s="4"/>
      <c r="JX346" s="4"/>
      <c r="JY346" s="4"/>
      <c r="JZ346" s="4"/>
      <c r="KA346" s="4"/>
      <c r="KB346" s="4"/>
      <c r="KC346" s="4"/>
      <c r="KD346" s="4"/>
      <c r="KE346" s="4"/>
      <c r="KF346" s="4"/>
      <c r="KG346" s="4"/>
      <c r="KH346" s="4"/>
      <c r="KI346" s="4"/>
      <c r="KJ346" s="4"/>
      <c r="KK346" s="4"/>
      <c r="KL346" s="4"/>
      <c r="KM346" s="4"/>
      <c r="KN346" s="4"/>
      <c r="KO346" s="4"/>
      <c r="KP346" s="4"/>
      <c r="KQ346" s="4"/>
      <c r="KR346" s="4"/>
      <c r="KS346" s="4"/>
      <c r="KT346" s="4"/>
      <c r="KU346" s="4"/>
      <c r="KV346" s="4"/>
      <c r="KW346" s="4"/>
      <c r="KX346" s="4"/>
      <c r="KY346" s="4"/>
      <c r="KZ346" s="4"/>
      <c r="LA346" s="4"/>
      <c r="LB346" s="4"/>
      <c r="LC346" s="4"/>
      <c r="LD346" s="4"/>
      <c r="LE346" s="4"/>
      <c r="LF346" s="4"/>
      <c r="LG346" s="4"/>
      <c r="LH346" s="4"/>
      <c r="LI346" s="4"/>
      <c r="LJ346" s="4"/>
      <c r="LK346" s="4"/>
      <c r="LL346" s="4"/>
      <c r="LM346" s="4"/>
      <c r="LN346" s="4"/>
      <c r="LO346" s="4"/>
      <c r="LP346" s="4"/>
      <c r="LQ346" s="4"/>
      <c r="LR346" s="4"/>
      <c r="LS346" s="4"/>
      <c r="LT346" s="4"/>
      <c r="LU346" s="4"/>
      <c r="LV346" s="4"/>
      <c r="LW346" s="4"/>
      <c r="LX346" s="4"/>
      <c r="LY346" s="4"/>
      <c r="LZ346" s="4"/>
      <c r="MA346" s="4"/>
      <c r="MB346" s="4"/>
      <c r="MC346" s="4"/>
      <c r="MD346" s="4"/>
      <c r="ME346" s="4"/>
      <c r="MF346" s="4"/>
      <c r="MG346" s="4"/>
      <c r="MH346" s="4"/>
      <c r="MI346" s="4"/>
      <c r="MJ346" s="4"/>
      <c r="MK346" s="4"/>
      <c r="ML346" s="4"/>
      <c r="MM346" s="4"/>
      <c r="MN346" s="4"/>
      <c r="MO346" s="4"/>
      <c r="MP346" s="4"/>
      <c r="MQ346" s="4"/>
      <c r="MR346" s="4"/>
      <c r="MS346" s="4"/>
      <c r="MT346" s="4"/>
      <c r="MU346" s="4"/>
      <c r="MV346" s="4"/>
      <c r="MW346" s="4"/>
      <c r="MX346" s="4"/>
      <c r="MY346" s="4"/>
      <c r="MZ346" s="4"/>
      <c r="NA346" s="4"/>
      <c r="NB346" s="4"/>
      <c r="NC346" s="4"/>
      <c r="ND346" s="4"/>
      <c r="NE346" s="4"/>
      <c r="NF346" s="4"/>
      <c r="NG346" s="4"/>
      <c r="NH346" s="4"/>
      <c r="NI346" s="4"/>
      <c r="NJ346" s="4"/>
      <c r="NK346" s="4"/>
      <c r="NL346" s="4"/>
      <c r="NM346" s="4"/>
      <c r="NN346" s="4"/>
      <c r="NO346" s="4"/>
      <c r="NP346" s="4"/>
      <c r="NQ346" s="4"/>
      <c r="NR346" s="4"/>
      <c r="NS346" s="4"/>
      <c r="NT346" s="4"/>
      <c r="NU346" s="4"/>
      <c r="NV346" s="4"/>
      <c r="NW346" s="4"/>
      <c r="NX346" s="4"/>
      <c r="NY346" s="4"/>
      <c r="NZ346" s="4"/>
      <c r="OA346" s="4"/>
      <c r="OB346" s="4"/>
      <c r="OC346" s="4"/>
      <c r="OD346" s="4"/>
      <c r="OE346" s="4"/>
      <c r="OF346" s="4"/>
      <c r="OG346" s="4"/>
      <c r="OH346" s="4"/>
      <c r="OI346" s="4"/>
      <c r="OJ346" s="4"/>
      <c r="OK346" s="4"/>
      <c r="OL346" s="4"/>
      <c r="OM346" s="4"/>
      <c r="ON346" s="4"/>
      <c r="OO346" s="4"/>
      <c r="OP346" s="4"/>
      <c r="OQ346" s="4"/>
      <c r="OR346" s="4"/>
      <c r="OS346" s="4"/>
      <c r="OT346" s="4"/>
      <c r="OU346" s="4"/>
      <c r="OV346" s="4"/>
      <c r="OW346" s="4"/>
      <c r="OX346" s="4"/>
      <c r="OY346" s="4"/>
      <c r="OZ346" s="4"/>
      <c r="PA346" s="4"/>
      <c r="PB346" s="4"/>
      <c r="PC346" s="4"/>
      <c r="PD346" s="4"/>
      <c r="PE346" s="4"/>
      <c r="PF346" s="4"/>
      <c r="PG346" s="4"/>
      <c r="PH346" s="4"/>
      <c r="PI346" s="4"/>
      <c r="PJ346" s="4"/>
      <c r="PK346" s="4"/>
      <c r="PL346" s="4"/>
      <c r="PM346" s="4"/>
      <c r="PN346" s="4"/>
      <c r="PO346" s="4"/>
      <c r="PP346" s="4"/>
      <c r="PQ346" s="4"/>
      <c r="PR346" s="4"/>
      <c r="PS346" s="4"/>
      <c r="PT346" s="4"/>
      <c r="PU346" s="4"/>
      <c r="PV346" s="4"/>
      <c r="PW346" s="4"/>
      <c r="PX346" s="4"/>
      <c r="PY346" s="4"/>
      <c r="PZ346" s="4"/>
      <c r="QA346" s="4"/>
      <c r="QB346" s="4"/>
      <c r="QC346" s="4"/>
      <c r="QD346" s="4"/>
      <c r="QE346" s="4"/>
      <c r="QF346" s="4"/>
      <c r="QG346" s="4"/>
      <c r="QH346" s="4"/>
      <c r="QI346" s="4"/>
      <c r="QJ346" s="4"/>
      <c r="QK346" s="4"/>
      <c r="QL346" s="4"/>
      <c r="QM346" s="4"/>
      <c r="QN346" s="4"/>
      <c r="QO346" s="4"/>
      <c r="QP346" s="4"/>
      <c r="QQ346" s="4"/>
      <c r="QR346" s="4"/>
      <c r="QS346" s="4"/>
      <c r="QT346" s="4"/>
      <c r="QU346" s="4"/>
      <c r="QV346" s="4"/>
      <c r="QW346" s="4"/>
      <c r="QX346" s="4"/>
      <c r="QY346" s="4"/>
      <c r="QZ346" s="4"/>
      <c r="RA346" s="4"/>
      <c r="RB346" s="4"/>
      <c r="RC346" s="4"/>
      <c r="RD346" s="4"/>
      <c r="RE346" s="4"/>
      <c r="RF346" s="4"/>
      <c r="RG346" s="4"/>
      <c r="RH346" s="4"/>
      <c r="RI346" s="4"/>
      <c r="RJ346" s="4"/>
      <c r="RK346" s="4"/>
      <c r="RL346" s="4"/>
      <c r="RM346" s="4"/>
      <c r="RN346" s="4"/>
      <c r="RO346" s="4"/>
      <c r="RP346" s="4"/>
      <c r="RQ346" s="4"/>
      <c r="RR346" s="4"/>
      <c r="RS346" s="4"/>
      <c r="RT346" s="4"/>
      <c r="RU346" s="4"/>
      <c r="RV346" s="4"/>
      <c r="RW346" s="4"/>
      <c r="RX346" s="4"/>
      <c r="RY346" s="4"/>
      <c r="RZ346" s="4"/>
      <c r="SA346" s="4"/>
      <c r="SB346" s="4"/>
      <c r="SC346" s="4"/>
      <c r="SD346" s="4"/>
      <c r="SE346" s="4"/>
      <c r="SF346" s="4"/>
      <c r="SG346" s="4"/>
      <c r="SH346" s="4"/>
      <c r="SI346" s="4"/>
      <c r="SJ346" s="4"/>
      <c r="SK346" s="4"/>
      <c r="SL346" s="4"/>
      <c r="SM346" s="4"/>
      <c r="SN346" s="4"/>
      <c r="SO346" s="4"/>
      <c r="SP346" s="4"/>
      <c r="SQ346" s="4"/>
      <c r="SR346" s="4"/>
      <c r="SS346" s="4"/>
      <c r="ST346" s="4"/>
      <c r="SU346" s="4"/>
      <c r="SV346" s="4"/>
      <c r="SW346" s="4"/>
      <c r="SX346" s="4"/>
      <c r="SY346" s="4"/>
      <c r="SZ346" s="4"/>
      <c r="TA346" s="4"/>
      <c r="TB346" s="4"/>
      <c r="TC346" s="4"/>
      <c r="TD346" s="4"/>
      <c r="TE346" s="4"/>
      <c r="TF346" s="4"/>
      <c r="TG346" s="4"/>
      <c r="TH346" s="4"/>
      <c r="TI346" s="4"/>
      <c r="TJ346" s="4"/>
      <c r="TK346" s="4"/>
      <c r="TL346" s="4"/>
      <c r="TM346" s="4"/>
      <c r="TN346" s="4"/>
      <c r="TO346" s="4"/>
      <c r="TP346" s="4"/>
      <c r="TQ346" s="4"/>
      <c r="TR346" s="4"/>
      <c r="TS346" s="4"/>
      <c r="TT346" s="4"/>
      <c r="TU346" s="4"/>
      <c r="TV346" s="4"/>
      <c r="TW346" s="4"/>
      <c r="TX346" s="4"/>
      <c r="TY346" s="4"/>
      <c r="TZ346" s="4"/>
      <c r="UA346" s="4"/>
      <c r="UB346" s="4"/>
      <c r="UC346" s="4"/>
      <c r="UD346" s="4"/>
      <c r="UE346" s="4"/>
      <c r="UF346" s="4"/>
      <c r="UG346" s="4"/>
      <c r="UH346" s="4"/>
      <c r="UI346" s="4"/>
      <c r="UJ346" s="4"/>
      <c r="UK346" s="4"/>
      <c r="UL346" s="4"/>
      <c r="UM346" s="4"/>
      <c r="UN346" s="4"/>
      <c r="UO346" s="4"/>
      <c r="UP346" s="4"/>
      <c r="UQ346" s="4"/>
      <c r="UR346" s="4"/>
      <c r="US346" s="4"/>
      <c r="UT346" s="4"/>
      <c r="UU346" s="4"/>
      <c r="UV346" s="4"/>
      <c r="UW346" s="4"/>
      <c r="UX346" s="4"/>
      <c r="UY346" s="4"/>
      <c r="UZ346" s="4"/>
      <c r="VA346" s="4"/>
      <c r="VB346" s="4"/>
      <c r="VC346" s="4"/>
      <c r="VD346" s="4"/>
      <c r="VE346" s="4"/>
      <c r="VF346" s="4"/>
      <c r="VG346" s="4"/>
      <c r="VH346" s="4"/>
      <c r="VI346" s="4"/>
      <c r="VJ346" s="4"/>
      <c r="VK346" s="4"/>
      <c r="VL346" s="4"/>
      <c r="VM346" s="4"/>
      <c r="VN346" s="4"/>
    </row>
    <row r="347" spans="14:586"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  <c r="GM347" s="4"/>
      <c r="GN347" s="4"/>
      <c r="GO347" s="4"/>
      <c r="GP347" s="4"/>
      <c r="GQ347" s="4"/>
      <c r="GR347" s="4"/>
      <c r="GS347" s="4"/>
      <c r="GT347" s="4"/>
      <c r="GU347" s="4"/>
      <c r="GV347" s="4"/>
      <c r="GW347" s="4"/>
      <c r="GX347" s="4"/>
      <c r="GY347" s="4"/>
      <c r="GZ347" s="4"/>
      <c r="HA347" s="4"/>
      <c r="HB347" s="4"/>
      <c r="HC347" s="4"/>
      <c r="HD347" s="4"/>
      <c r="HE347" s="4"/>
      <c r="HF347" s="4"/>
      <c r="HG347" s="4"/>
      <c r="HH347" s="4"/>
      <c r="HI347" s="4"/>
      <c r="HJ347" s="4"/>
      <c r="HK347" s="4"/>
      <c r="HL347" s="4"/>
      <c r="HM347" s="4"/>
      <c r="HN347" s="4"/>
      <c r="HO347" s="4"/>
      <c r="HP347" s="4"/>
      <c r="HQ347" s="4"/>
      <c r="HR347" s="4"/>
      <c r="HS347" s="4"/>
      <c r="HT347" s="4"/>
      <c r="HU347" s="4"/>
      <c r="HV347" s="4"/>
      <c r="HW347" s="4"/>
      <c r="HX347" s="4"/>
      <c r="HY347" s="4"/>
      <c r="HZ347" s="4"/>
      <c r="IA347" s="4"/>
      <c r="IB347" s="4"/>
      <c r="IC347" s="4"/>
      <c r="ID347" s="4"/>
      <c r="IE347" s="4"/>
      <c r="IF347" s="4"/>
      <c r="IG347" s="4"/>
      <c r="IH347" s="4"/>
      <c r="II347" s="4"/>
      <c r="IJ347" s="4"/>
      <c r="IK347" s="4"/>
      <c r="IL347" s="4"/>
      <c r="IM347" s="4"/>
      <c r="IN347" s="4"/>
      <c r="IO347" s="4"/>
      <c r="IP347" s="4"/>
      <c r="IQ347" s="4"/>
      <c r="IR347" s="4"/>
      <c r="IS347" s="4"/>
      <c r="IT347" s="4"/>
      <c r="IU347" s="4"/>
      <c r="IV347" s="4"/>
      <c r="IW347" s="4"/>
      <c r="IX347" s="4"/>
      <c r="IY347" s="4"/>
      <c r="IZ347" s="4"/>
      <c r="JA347" s="4"/>
      <c r="JB347" s="4"/>
      <c r="JC347" s="4"/>
      <c r="JD347" s="4"/>
      <c r="JE347" s="4"/>
      <c r="JF347" s="4"/>
      <c r="JG347" s="4"/>
      <c r="JH347" s="4"/>
      <c r="JI347" s="4"/>
      <c r="JJ347" s="4"/>
      <c r="JK347" s="4"/>
      <c r="JL347" s="4"/>
      <c r="JM347" s="4"/>
      <c r="JN347" s="4"/>
      <c r="JO347" s="4"/>
      <c r="JP347" s="4"/>
      <c r="JQ347" s="4"/>
      <c r="JR347" s="4"/>
      <c r="JS347" s="4"/>
      <c r="JT347" s="4"/>
      <c r="JU347" s="4"/>
      <c r="JV347" s="4"/>
      <c r="JW347" s="4"/>
      <c r="JX347" s="4"/>
      <c r="JY347" s="4"/>
      <c r="JZ347" s="4"/>
      <c r="KA347" s="4"/>
      <c r="KB347" s="4"/>
      <c r="KC347" s="4"/>
      <c r="KD347" s="4"/>
      <c r="KE347" s="4"/>
      <c r="KF347" s="4"/>
      <c r="KG347" s="4"/>
      <c r="KH347" s="4"/>
      <c r="KI347" s="4"/>
      <c r="KJ347" s="4"/>
      <c r="KK347" s="4"/>
      <c r="KL347" s="4"/>
      <c r="KM347" s="4"/>
      <c r="KN347" s="4"/>
      <c r="KO347" s="4"/>
      <c r="KP347" s="4"/>
      <c r="KQ347" s="4"/>
      <c r="KR347" s="4"/>
      <c r="KS347" s="4"/>
      <c r="KT347" s="4"/>
      <c r="KU347" s="4"/>
      <c r="KV347" s="4"/>
      <c r="KW347" s="4"/>
      <c r="KX347" s="4"/>
      <c r="KY347" s="4"/>
      <c r="KZ347" s="4"/>
      <c r="LA347" s="4"/>
      <c r="LB347" s="4"/>
      <c r="LC347" s="4"/>
      <c r="LD347" s="4"/>
      <c r="LE347" s="4"/>
      <c r="LF347" s="4"/>
      <c r="LG347" s="4"/>
      <c r="LH347" s="4"/>
      <c r="LI347" s="4"/>
      <c r="LJ347" s="4"/>
      <c r="LK347" s="4"/>
      <c r="LL347" s="4"/>
      <c r="LM347" s="4"/>
      <c r="LN347" s="4"/>
      <c r="LO347" s="4"/>
      <c r="LP347" s="4"/>
      <c r="LQ347" s="4"/>
      <c r="LR347" s="4"/>
      <c r="LS347" s="4"/>
      <c r="LT347" s="4"/>
      <c r="LU347" s="4"/>
      <c r="LV347" s="4"/>
      <c r="LW347" s="4"/>
      <c r="LX347" s="4"/>
      <c r="LY347" s="4"/>
      <c r="LZ347" s="4"/>
      <c r="MA347" s="4"/>
      <c r="MB347" s="4"/>
      <c r="MC347" s="4"/>
      <c r="MD347" s="4"/>
      <c r="ME347" s="4"/>
      <c r="MF347" s="4"/>
      <c r="MG347" s="4"/>
      <c r="MH347" s="4"/>
      <c r="MI347" s="4"/>
      <c r="MJ347" s="4"/>
      <c r="MK347" s="4"/>
      <c r="ML347" s="4"/>
      <c r="MM347" s="4"/>
      <c r="MN347" s="4"/>
      <c r="MO347" s="4"/>
      <c r="MP347" s="4"/>
      <c r="MQ347" s="4"/>
      <c r="MR347" s="4"/>
      <c r="MS347" s="4"/>
      <c r="MT347" s="4"/>
      <c r="MU347" s="4"/>
      <c r="MV347" s="4"/>
      <c r="MW347" s="4"/>
      <c r="MX347" s="4"/>
      <c r="MY347" s="4"/>
      <c r="MZ347" s="4"/>
      <c r="NA347" s="4"/>
      <c r="NB347" s="4"/>
      <c r="NC347" s="4"/>
      <c r="ND347" s="4"/>
      <c r="NE347" s="4"/>
      <c r="NF347" s="4"/>
      <c r="NG347" s="4"/>
      <c r="NH347" s="4"/>
      <c r="NI347" s="4"/>
      <c r="NJ347" s="4"/>
      <c r="NK347" s="4"/>
      <c r="NL347" s="4"/>
      <c r="NM347" s="4"/>
      <c r="NN347" s="4"/>
      <c r="NO347" s="4"/>
      <c r="NP347" s="4"/>
      <c r="NQ347" s="4"/>
      <c r="NR347" s="4"/>
      <c r="NS347" s="4"/>
      <c r="NT347" s="4"/>
      <c r="NU347" s="4"/>
      <c r="NV347" s="4"/>
      <c r="NW347" s="4"/>
      <c r="NX347" s="4"/>
      <c r="NY347" s="4"/>
      <c r="NZ347" s="4"/>
      <c r="OA347" s="4"/>
      <c r="OB347" s="4"/>
      <c r="OC347" s="4"/>
      <c r="OD347" s="4"/>
      <c r="OE347" s="4"/>
      <c r="OF347" s="4"/>
      <c r="OG347" s="4"/>
      <c r="OH347" s="4"/>
      <c r="OI347" s="4"/>
      <c r="OJ347" s="4"/>
      <c r="OK347" s="4"/>
      <c r="OL347" s="4"/>
      <c r="OM347" s="4"/>
      <c r="ON347" s="4"/>
      <c r="OO347" s="4"/>
      <c r="OP347" s="4"/>
      <c r="OQ347" s="4"/>
      <c r="OR347" s="4"/>
      <c r="OS347" s="4"/>
      <c r="OT347" s="4"/>
      <c r="OU347" s="4"/>
      <c r="OV347" s="4"/>
      <c r="OW347" s="4"/>
      <c r="OX347" s="4"/>
      <c r="OY347" s="4"/>
      <c r="OZ347" s="4"/>
      <c r="PA347" s="4"/>
      <c r="PB347" s="4"/>
      <c r="PC347" s="4"/>
      <c r="PD347" s="4"/>
      <c r="PE347" s="4"/>
      <c r="PF347" s="4"/>
      <c r="PG347" s="4"/>
      <c r="PH347" s="4"/>
      <c r="PI347" s="4"/>
      <c r="PJ347" s="4"/>
      <c r="PK347" s="4"/>
      <c r="PL347" s="4"/>
      <c r="PM347" s="4"/>
      <c r="PN347" s="4"/>
      <c r="PO347" s="4"/>
      <c r="PP347" s="4"/>
      <c r="PQ347" s="4"/>
      <c r="PR347" s="4"/>
      <c r="PS347" s="4"/>
      <c r="PT347" s="4"/>
      <c r="PU347" s="4"/>
      <c r="PV347" s="4"/>
      <c r="PW347" s="4"/>
      <c r="PX347" s="4"/>
      <c r="PY347" s="4"/>
      <c r="PZ347" s="4"/>
      <c r="QA347" s="4"/>
      <c r="QB347" s="4"/>
      <c r="QC347" s="4"/>
      <c r="QD347" s="4"/>
      <c r="QE347" s="4"/>
      <c r="QF347" s="4"/>
      <c r="QG347" s="4"/>
      <c r="QH347" s="4"/>
      <c r="QI347" s="4"/>
      <c r="QJ347" s="4"/>
      <c r="QK347" s="4"/>
      <c r="QL347" s="4"/>
      <c r="QM347" s="4"/>
      <c r="QN347" s="4"/>
      <c r="QO347" s="4"/>
      <c r="QP347" s="4"/>
      <c r="QQ347" s="4"/>
      <c r="QR347" s="4"/>
      <c r="QS347" s="4"/>
      <c r="QT347" s="4"/>
      <c r="QU347" s="4"/>
      <c r="QV347" s="4"/>
      <c r="QW347" s="4"/>
      <c r="QX347" s="4"/>
      <c r="QY347" s="4"/>
      <c r="QZ347" s="4"/>
      <c r="RA347" s="4"/>
      <c r="RB347" s="4"/>
      <c r="RC347" s="4"/>
      <c r="RD347" s="4"/>
      <c r="RE347" s="4"/>
      <c r="RF347" s="4"/>
      <c r="RG347" s="4"/>
      <c r="RH347" s="4"/>
      <c r="RI347" s="4"/>
      <c r="RJ347" s="4"/>
      <c r="RK347" s="4"/>
      <c r="RL347" s="4"/>
      <c r="RM347" s="4"/>
      <c r="RN347" s="4"/>
      <c r="RO347" s="4"/>
      <c r="RP347" s="4"/>
      <c r="RQ347" s="4"/>
      <c r="RR347" s="4"/>
      <c r="RS347" s="4"/>
      <c r="RT347" s="4"/>
      <c r="RU347" s="4"/>
      <c r="RV347" s="4"/>
      <c r="RW347" s="4"/>
      <c r="RX347" s="4"/>
      <c r="RY347" s="4"/>
      <c r="RZ347" s="4"/>
      <c r="SA347" s="4"/>
      <c r="SB347" s="4"/>
      <c r="SC347" s="4"/>
      <c r="SD347" s="4"/>
      <c r="SE347" s="4"/>
      <c r="SF347" s="4"/>
      <c r="SG347" s="4"/>
      <c r="SH347" s="4"/>
      <c r="SI347" s="4"/>
      <c r="SJ347" s="4"/>
      <c r="SK347" s="4"/>
      <c r="SL347" s="4"/>
      <c r="SM347" s="4"/>
      <c r="SN347" s="4"/>
      <c r="SO347" s="4"/>
      <c r="SP347" s="4"/>
      <c r="SQ347" s="4"/>
      <c r="SR347" s="4"/>
      <c r="SS347" s="4"/>
      <c r="ST347" s="4"/>
      <c r="SU347" s="4"/>
      <c r="SV347" s="4"/>
      <c r="SW347" s="4"/>
      <c r="SX347" s="4"/>
      <c r="SY347" s="4"/>
      <c r="SZ347" s="4"/>
      <c r="TA347" s="4"/>
      <c r="TB347" s="4"/>
      <c r="TC347" s="4"/>
      <c r="TD347" s="4"/>
      <c r="TE347" s="4"/>
      <c r="TF347" s="4"/>
      <c r="TG347" s="4"/>
      <c r="TH347" s="4"/>
      <c r="TI347" s="4"/>
      <c r="TJ347" s="4"/>
      <c r="TK347" s="4"/>
      <c r="TL347" s="4"/>
      <c r="TM347" s="4"/>
      <c r="TN347" s="4"/>
      <c r="TO347" s="4"/>
      <c r="TP347" s="4"/>
      <c r="TQ347" s="4"/>
      <c r="TR347" s="4"/>
      <c r="TS347" s="4"/>
      <c r="TT347" s="4"/>
      <c r="TU347" s="4"/>
      <c r="TV347" s="4"/>
      <c r="TW347" s="4"/>
      <c r="TX347" s="4"/>
      <c r="TY347" s="4"/>
      <c r="TZ347" s="4"/>
      <c r="UA347" s="4"/>
      <c r="UB347" s="4"/>
      <c r="UC347" s="4"/>
      <c r="UD347" s="4"/>
      <c r="UE347" s="4"/>
      <c r="UF347" s="4"/>
      <c r="UG347" s="4"/>
      <c r="UH347" s="4"/>
      <c r="UI347" s="4"/>
      <c r="UJ347" s="4"/>
      <c r="UK347" s="4"/>
      <c r="UL347" s="4"/>
      <c r="UM347" s="4"/>
      <c r="UN347" s="4"/>
      <c r="UO347" s="4"/>
      <c r="UP347" s="4"/>
      <c r="UQ347" s="4"/>
      <c r="UR347" s="4"/>
      <c r="US347" s="4"/>
      <c r="UT347" s="4"/>
      <c r="UU347" s="4"/>
      <c r="UV347" s="4"/>
      <c r="UW347" s="4"/>
      <c r="UX347" s="4"/>
      <c r="UY347" s="4"/>
      <c r="UZ347" s="4"/>
      <c r="VA347" s="4"/>
      <c r="VB347" s="4"/>
      <c r="VC347" s="4"/>
      <c r="VD347" s="4"/>
      <c r="VE347" s="4"/>
      <c r="VF347" s="4"/>
      <c r="VG347" s="4"/>
      <c r="VH347" s="4"/>
      <c r="VI347" s="4"/>
      <c r="VJ347" s="4"/>
      <c r="VK347" s="4"/>
      <c r="VL347" s="4"/>
      <c r="VM347" s="4"/>
      <c r="VN347" s="4"/>
    </row>
    <row r="348" spans="14:586"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  <c r="GM348" s="4"/>
      <c r="GN348" s="4"/>
      <c r="GO348" s="4"/>
      <c r="GP348" s="4"/>
      <c r="GQ348" s="4"/>
      <c r="GR348" s="4"/>
      <c r="GS348" s="4"/>
      <c r="GT348" s="4"/>
      <c r="GU348" s="4"/>
      <c r="GV348" s="4"/>
      <c r="GW348" s="4"/>
      <c r="GX348" s="4"/>
      <c r="GY348" s="4"/>
      <c r="GZ348" s="4"/>
      <c r="HA348" s="4"/>
      <c r="HB348" s="4"/>
      <c r="HC348" s="4"/>
      <c r="HD348" s="4"/>
      <c r="HE348" s="4"/>
      <c r="HF348" s="4"/>
      <c r="HG348" s="4"/>
      <c r="HH348" s="4"/>
      <c r="HI348" s="4"/>
      <c r="HJ348" s="4"/>
      <c r="HK348" s="4"/>
      <c r="HL348" s="4"/>
      <c r="HM348" s="4"/>
      <c r="HN348" s="4"/>
      <c r="HO348" s="4"/>
      <c r="HP348" s="4"/>
      <c r="HQ348" s="4"/>
      <c r="HR348" s="4"/>
      <c r="HS348" s="4"/>
      <c r="HT348" s="4"/>
      <c r="HU348" s="4"/>
      <c r="HV348" s="4"/>
      <c r="HW348" s="4"/>
      <c r="HX348" s="4"/>
      <c r="HY348" s="4"/>
      <c r="HZ348" s="4"/>
      <c r="IA348" s="4"/>
      <c r="IB348" s="4"/>
      <c r="IC348" s="4"/>
      <c r="ID348" s="4"/>
      <c r="IE348" s="4"/>
      <c r="IF348" s="4"/>
      <c r="IG348" s="4"/>
      <c r="IH348" s="4"/>
      <c r="II348" s="4"/>
      <c r="IJ348" s="4"/>
      <c r="IK348" s="4"/>
      <c r="IL348" s="4"/>
      <c r="IM348" s="4"/>
      <c r="IN348" s="4"/>
      <c r="IO348" s="4"/>
      <c r="IP348" s="4"/>
      <c r="IQ348" s="4"/>
      <c r="IR348" s="4"/>
      <c r="IS348" s="4"/>
      <c r="IT348" s="4"/>
      <c r="IU348" s="4"/>
      <c r="IV348" s="4"/>
      <c r="IW348" s="4"/>
      <c r="IX348" s="4"/>
      <c r="IY348" s="4"/>
      <c r="IZ348" s="4"/>
      <c r="JA348" s="4"/>
      <c r="JB348" s="4"/>
      <c r="JC348" s="4"/>
      <c r="JD348" s="4"/>
      <c r="JE348" s="4"/>
      <c r="JF348" s="4"/>
      <c r="JG348" s="4"/>
      <c r="JH348" s="4"/>
      <c r="JI348" s="4"/>
      <c r="JJ348" s="4"/>
      <c r="JK348" s="4"/>
      <c r="JL348" s="4"/>
      <c r="JM348" s="4"/>
      <c r="JN348" s="4"/>
      <c r="JO348" s="4"/>
      <c r="JP348" s="4"/>
      <c r="JQ348" s="4"/>
      <c r="JR348" s="4"/>
      <c r="JS348" s="4"/>
      <c r="JT348" s="4"/>
      <c r="JU348" s="4"/>
      <c r="JV348" s="4"/>
      <c r="JW348" s="4"/>
      <c r="JX348" s="4"/>
      <c r="JY348" s="4"/>
      <c r="JZ348" s="4"/>
      <c r="KA348" s="4"/>
      <c r="KB348" s="4"/>
      <c r="KC348" s="4"/>
      <c r="KD348" s="4"/>
      <c r="KE348" s="4"/>
      <c r="KF348" s="4"/>
      <c r="KG348" s="4"/>
      <c r="KH348" s="4"/>
      <c r="KI348" s="4"/>
      <c r="KJ348" s="4"/>
      <c r="KK348" s="4"/>
      <c r="KL348" s="4"/>
      <c r="KM348" s="4"/>
      <c r="KN348" s="4"/>
      <c r="KO348" s="4"/>
      <c r="KP348" s="4"/>
      <c r="KQ348" s="4"/>
      <c r="KR348" s="4"/>
      <c r="KS348" s="4"/>
      <c r="KT348" s="4"/>
      <c r="KU348" s="4"/>
      <c r="KV348" s="4"/>
      <c r="KW348" s="4"/>
      <c r="KX348" s="4"/>
      <c r="KY348" s="4"/>
      <c r="KZ348" s="4"/>
      <c r="LA348" s="4"/>
      <c r="LB348" s="4"/>
      <c r="LC348" s="4"/>
      <c r="LD348" s="4"/>
      <c r="LE348" s="4"/>
      <c r="LF348" s="4"/>
      <c r="LG348" s="4"/>
      <c r="LH348" s="4"/>
      <c r="LI348" s="4"/>
      <c r="LJ348" s="4"/>
      <c r="LK348" s="4"/>
      <c r="LL348" s="4"/>
      <c r="LM348" s="4"/>
      <c r="LN348" s="4"/>
      <c r="LO348" s="4"/>
      <c r="LP348" s="4"/>
      <c r="LQ348" s="4"/>
      <c r="LR348" s="4"/>
      <c r="LS348" s="4"/>
      <c r="LT348" s="4"/>
      <c r="LU348" s="4"/>
      <c r="LV348" s="4"/>
      <c r="LW348" s="4"/>
      <c r="LX348" s="4"/>
      <c r="LY348" s="4"/>
      <c r="LZ348" s="4"/>
      <c r="MA348" s="4"/>
      <c r="MB348" s="4"/>
      <c r="MC348" s="4"/>
      <c r="MD348" s="4"/>
      <c r="ME348" s="4"/>
      <c r="MF348" s="4"/>
      <c r="MG348" s="4"/>
      <c r="MH348" s="4"/>
      <c r="MI348" s="4"/>
      <c r="MJ348" s="4"/>
      <c r="MK348" s="4"/>
      <c r="ML348" s="4"/>
      <c r="MM348" s="4"/>
      <c r="MN348" s="4"/>
      <c r="MO348" s="4"/>
      <c r="MP348" s="4"/>
      <c r="MQ348" s="4"/>
      <c r="MR348" s="4"/>
      <c r="MS348" s="4"/>
      <c r="MT348" s="4"/>
      <c r="MU348" s="4"/>
      <c r="MV348" s="4"/>
      <c r="MW348" s="4"/>
      <c r="MX348" s="4"/>
      <c r="MY348" s="4"/>
      <c r="MZ348" s="4"/>
      <c r="NA348" s="4"/>
      <c r="NB348" s="4"/>
      <c r="NC348" s="4"/>
      <c r="ND348" s="4"/>
      <c r="NE348" s="4"/>
      <c r="NF348" s="4"/>
      <c r="NG348" s="4"/>
      <c r="NH348" s="4"/>
      <c r="NI348" s="4"/>
      <c r="NJ348" s="4"/>
      <c r="NK348" s="4"/>
      <c r="NL348" s="4"/>
      <c r="NM348" s="4"/>
      <c r="NN348" s="4"/>
      <c r="NO348" s="4"/>
      <c r="NP348" s="4"/>
      <c r="NQ348" s="4"/>
      <c r="NR348" s="4"/>
      <c r="NS348" s="4"/>
      <c r="NT348" s="4"/>
      <c r="NU348" s="4"/>
      <c r="NV348" s="4"/>
      <c r="NW348" s="4"/>
      <c r="NX348" s="4"/>
      <c r="NY348" s="4"/>
      <c r="NZ348" s="4"/>
      <c r="OA348" s="4"/>
      <c r="OB348" s="4"/>
      <c r="OC348" s="4"/>
      <c r="OD348" s="4"/>
      <c r="OE348" s="4"/>
      <c r="OF348" s="4"/>
      <c r="OG348" s="4"/>
      <c r="OH348" s="4"/>
      <c r="OI348" s="4"/>
      <c r="OJ348" s="4"/>
      <c r="OK348" s="4"/>
      <c r="OL348" s="4"/>
      <c r="OM348" s="4"/>
      <c r="ON348" s="4"/>
      <c r="OO348" s="4"/>
      <c r="OP348" s="4"/>
      <c r="OQ348" s="4"/>
      <c r="OR348" s="4"/>
      <c r="OS348" s="4"/>
      <c r="OT348" s="4"/>
      <c r="OU348" s="4"/>
      <c r="OV348" s="4"/>
      <c r="OW348" s="4"/>
      <c r="OX348" s="4"/>
      <c r="OY348" s="4"/>
      <c r="OZ348" s="4"/>
      <c r="PA348" s="4"/>
      <c r="PB348" s="4"/>
      <c r="PC348" s="4"/>
      <c r="PD348" s="4"/>
      <c r="PE348" s="4"/>
      <c r="PF348" s="4"/>
      <c r="PG348" s="4"/>
      <c r="PH348" s="4"/>
      <c r="PI348" s="4"/>
      <c r="PJ348" s="4"/>
      <c r="PK348" s="4"/>
      <c r="PL348" s="4"/>
      <c r="PM348" s="4"/>
      <c r="PN348" s="4"/>
      <c r="PO348" s="4"/>
      <c r="PP348" s="4"/>
      <c r="PQ348" s="4"/>
      <c r="PR348" s="4"/>
      <c r="PS348" s="4"/>
      <c r="PT348" s="4"/>
      <c r="PU348" s="4"/>
      <c r="PV348" s="4"/>
      <c r="PW348" s="4"/>
      <c r="PX348" s="4"/>
      <c r="PY348" s="4"/>
      <c r="PZ348" s="4"/>
      <c r="QA348" s="4"/>
      <c r="QB348" s="4"/>
      <c r="QC348" s="4"/>
      <c r="QD348" s="4"/>
      <c r="QE348" s="4"/>
      <c r="QF348" s="4"/>
      <c r="QG348" s="4"/>
      <c r="QH348" s="4"/>
      <c r="QI348" s="4"/>
      <c r="QJ348" s="4"/>
      <c r="QK348" s="4"/>
      <c r="QL348" s="4"/>
      <c r="QM348" s="4"/>
      <c r="QN348" s="4"/>
      <c r="QO348" s="4"/>
      <c r="QP348" s="4"/>
      <c r="QQ348" s="4"/>
      <c r="QR348" s="4"/>
      <c r="QS348" s="4"/>
      <c r="QT348" s="4"/>
      <c r="QU348" s="4"/>
      <c r="QV348" s="4"/>
      <c r="QW348" s="4"/>
      <c r="QX348" s="4"/>
      <c r="QY348" s="4"/>
      <c r="QZ348" s="4"/>
      <c r="RA348" s="4"/>
      <c r="RB348" s="4"/>
      <c r="RC348" s="4"/>
      <c r="RD348" s="4"/>
      <c r="RE348" s="4"/>
      <c r="RF348" s="4"/>
      <c r="RG348" s="4"/>
      <c r="RH348" s="4"/>
      <c r="RI348" s="4"/>
      <c r="RJ348" s="4"/>
      <c r="RK348" s="4"/>
      <c r="RL348" s="4"/>
      <c r="RM348" s="4"/>
      <c r="RN348" s="4"/>
      <c r="RO348" s="4"/>
      <c r="RP348" s="4"/>
      <c r="RQ348" s="4"/>
      <c r="RR348" s="4"/>
      <c r="RS348" s="4"/>
      <c r="RT348" s="4"/>
      <c r="RU348" s="4"/>
      <c r="RV348" s="4"/>
      <c r="RW348" s="4"/>
      <c r="RX348" s="4"/>
      <c r="RY348" s="4"/>
      <c r="RZ348" s="4"/>
      <c r="SA348" s="4"/>
      <c r="SB348" s="4"/>
      <c r="SC348" s="4"/>
      <c r="SD348" s="4"/>
      <c r="SE348" s="4"/>
      <c r="SF348" s="4"/>
      <c r="SG348" s="4"/>
      <c r="SH348" s="4"/>
      <c r="SI348" s="4"/>
      <c r="SJ348" s="4"/>
      <c r="SK348" s="4"/>
      <c r="SL348" s="4"/>
      <c r="SM348" s="4"/>
      <c r="SN348" s="4"/>
      <c r="SO348" s="4"/>
      <c r="SP348" s="4"/>
      <c r="SQ348" s="4"/>
      <c r="SR348" s="4"/>
      <c r="SS348" s="4"/>
      <c r="ST348" s="4"/>
      <c r="SU348" s="4"/>
      <c r="SV348" s="4"/>
      <c r="SW348" s="4"/>
      <c r="SX348" s="4"/>
      <c r="SY348" s="4"/>
      <c r="SZ348" s="4"/>
      <c r="TA348" s="4"/>
      <c r="TB348" s="4"/>
      <c r="TC348" s="4"/>
      <c r="TD348" s="4"/>
      <c r="TE348" s="4"/>
      <c r="TF348" s="4"/>
      <c r="TG348" s="4"/>
      <c r="TH348" s="4"/>
      <c r="TI348" s="4"/>
      <c r="TJ348" s="4"/>
      <c r="TK348" s="4"/>
      <c r="TL348" s="4"/>
      <c r="TM348" s="4"/>
      <c r="TN348" s="4"/>
      <c r="TO348" s="4"/>
      <c r="TP348" s="4"/>
      <c r="TQ348" s="4"/>
      <c r="TR348" s="4"/>
      <c r="TS348" s="4"/>
      <c r="TT348" s="4"/>
      <c r="TU348" s="4"/>
      <c r="TV348" s="4"/>
      <c r="TW348" s="4"/>
      <c r="TX348" s="4"/>
      <c r="TY348" s="4"/>
      <c r="TZ348" s="4"/>
      <c r="UA348" s="4"/>
      <c r="UB348" s="4"/>
      <c r="UC348" s="4"/>
      <c r="UD348" s="4"/>
      <c r="UE348" s="4"/>
      <c r="UF348" s="4"/>
      <c r="UG348" s="4"/>
      <c r="UH348" s="4"/>
      <c r="UI348" s="4"/>
      <c r="UJ348" s="4"/>
      <c r="UK348" s="4"/>
      <c r="UL348" s="4"/>
      <c r="UM348" s="4"/>
      <c r="UN348" s="4"/>
      <c r="UO348" s="4"/>
      <c r="UP348" s="4"/>
      <c r="UQ348" s="4"/>
      <c r="UR348" s="4"/>
      <c r="US348" s="4"/>
      <c r="UT348" s="4"/>
      <c r="UU348" s="4"/>
      <c r="UV348" s="4"/>
      <c r="UW348" s="4"/>
      <c r="UX348" s="4"/>
      <c r="UY348" s="4"/>
      <c r="UZ348" s="4"/>
      <c r="VA348" s="4"/>
      <c r="VB348" s="4"/>
      <c r="VC348" s="4"/>
      <c r="VD348" s="4"/>
      <c r="VE348" s="4"/>
      <c r="VF348" s="4"/>
      <c r="VG348" s="4"/>
      <c r="VH348" s="4"/>
      <c r="VI348" s="4"/>
      <c r="VJ348" s="4"/>
      <c r="VK348" s="4"/>
      <c r="VL348" s="4"/>
      <c r="VM348" s="4"/>
      <c r="VN348" s="4"/>
    </row>
    <row r="349" spans="14:586"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  <c r="IU349" s="4"/>
      <c r="IV349" s="4"/>
      <c r="IW349" s="4"/>
      <c r="IX349" s="4"/>
      <c r="IY349" s="4"/>
      <c r="IZ349" s="4"/>
      <c r="JA349" s="4"/>
      <c r="JB349" s="4"/>
      <c r="JC349" s="4"/>
      <c r="JD349" s="4"/>
      <c r="JE349" s="4"/>
      <c r="JF349" s="4"/>
      <c r="JG349" s="4"/>
      <c r="JH349" s="4"/>
      <c r="JI349" s="4"/>
      <c r="JJ349" s="4"/>
      <c r="JK349" s="4"/>
      <c r="JL349" s="4"/>
      <c r="JM349" s="4"/>
      <c r="JN349" s="4"/>
      <c r="JO349" s="4"/>
      <c r="JP349" s="4"/>
      <c r="JQ349" s="4"/>
      <c r="JR349" s="4"/>
      <c r="JS349" s="4"/>
      <c r="JT349" s="4"/>
      <c r="JU349" s="4"/>
      <c r="JV349" s="4"/>
      <c r="JW349" s="4"/>
      <c r="JX349" s="4"/>
      <c r="JY349" s="4"/>
      <c r="JZ349" s="4"/>
      <c r="KA349" s="4"/>
      <c r="KB349" s="4"/>
      <c r="KC349" s="4"/>
      <c r="KD349" s="4"/>
      <c r="KE349" s="4"/>
      <c r="KF349" s="4"/>
      <c r="KG349" s="4"/>
      <c r="KH349" s="4"/>
      <c r="KI349" s="4"/>
      <c r="KJ349" s="4"/>
      <c r="KK349" s="4"/>
      <c r="KL349" s="4"/>
      <c r="KM349" s="4"/>
      <c r="KN349" s="4"/>
      <c r="KO349" s="4"/>
      <c r="KP349" s="4"/>
      <c r="KQ349" s="4"/>
      <c r="KR349" s="4"/>
      <c r="KS349" s="4"/>
      <c r="KT349" s="4"/>
      <c r="KU349" s="4"/>
      <c r="KV349" s="4"/>
      <c r="KW349" s="4"/>
      <c r="KX349" s="4"/>
      <c r="KY349" s="4"/>
      <c r="KZ349" s="4"/>
      <c r="LA349" s="4"/>
      <c r="LB349" s="4"/>
      <c r="LC349" s="4"/>
      <c r="LD349" s="4"/>
      <c r="LE349" s="4"/>
      <c r="LF349" s="4"/>
      <c r="LG349" s="4"/>
      <c r="LH349" s="4"/>
      <c r="LI349" s="4"/>
      <c r="LJ349" s="4"/>
      <c r="LK349" s="4"/>
      <c r="LL349" s="4"/>
      <c r="LM349" s="4"/>
      <c r="LN349" s="4"/>
      <c r="LO349" s="4"/>
      <c r="LP349" s="4"/>
      <c r="LQ349" s="4"/>
      <c r="LR349" s="4"/>
      <c r="LS349" s="4"/>
      <c r="LT349" s="4"/>
      <c r="LU349" s="4"/>
      <c r="LV349" s="4"/>
      <c r="LW349" s="4"/>
      <c r="LX349" s="4"/>
      <c r="LY349" s="4"/>
      <c r="LZ349" s="4"/>
      <c r="MA349" s="4"/>
      <c r="MB349" s="4"/>
      <c r="MC349" s="4"/>
      <c r="MD349" s="4"/>
      <c r="ME349" s="4"/>
      <c r="MF349" s="4"/>
      <c r="MG349" s="4"/>
      <c r="MH349" s="4"/>
      <c r="MI349" s="4"/>
      <c r="MJ349" s="4"/>
      <c r="MK349" s="4"/>
      <c r="ML349" s="4"/>
      <c r="MM349" s="4"/>
      <c r="MN349" s="4"/>
      <c r="MO349" s="4"/>
      <c r="MP349" s="4"/>
      <c r="MQ349" s="4"/>
      <c r="MR349" s="4"/>
      <c r="MS349" s="4"/>
      <c r="MT349" s="4"/>
      <c r="MU349" s="4"/>
      <c r="MV349" s="4"/>
      <c r="MW349" s="4"/>
      <c r="MX349" s="4"/>
      <c r="MY349" s="4"/>
      <c r="MZ349" s="4"/>
      <c r="NA349" s="4"/>
      <c r="NB349" s="4"/>
      <c r="NC349" s="4"/>
      <c r="ND349" s="4"/>
      <c r="NE349" s="4"/>
      <c r="NF349" s="4"/>
      <c r="NG349" s="4"/>
      <c r="NH349" s="4"/>
      <c r="NI349" s="4"/>
      <c r="NJ349" s="4"/>
      <c r="NK349" s="4"/>
      <c r="NL349" s="4"/>
      <c r="NM349" s="4"/>
      <c r="NN349" s="4"/>
      <c r="NO349" s="4"/>
      <c r="NP349" s="4"/>
      <c r="NQ349" s="4"/>
      <c r="NR349" s="4"/>
      <c r="NS349" s="4"/>
      <c r="NT349" s="4"/>
      <c r="NU349" s="4"/>
      <c r="NV349" s="4"/>
      <c r="NW349" s="4"/>
      <c r="NX349" s="4"/>
      <c r="NY349" s="4"/>
      <c r="NZ349" s="4"/>
      <c r="OA349" s="4"/>
      <c r="OB349" s="4"/>
      <c r="OC349" s="4"/>
      <c r="OD349" s="4"/>
      <c r="OE349" s="4"/>
      <c r="OF349" s="4"/>
      <c r="OG349" s="4"/>
      <c r="OH349" s="4"/>
      <c r="OI349" s="4"/>
      <c r="OJ349" s="4"/>
      <c r="OK349" s="4"/>
      <c r="OL349" s="4"/>
      <c r="OM349" s="4"/>
      <c r="ON349" s="4"/>
      <c r="OO349" s="4"/>
      <c r="OP349" s="4"/>
      <c r="OQ349" s="4"/>
      <c r="OR349" s="4"/>
      <c r="OS349" s="4"/>
      <c r="OT349" s="4"/>
      <c r="OU349" s="4"/>
      <c r="OV349" s="4"/>
      <c r="OW349" s="4"/>
      <c r="OX349" s="4"/>
      <c r="OY349" s="4"/>
      <c r="OZ349" s="4"/>
      <c r="PA349" s="4"/>
      <c r="PB349" s="4"/>
      <c r="PC349" s="4"/>
      <c r="PD349" s="4"/>
      <c r="PE349" s="4"/>
      <c r="PF349" s="4"/>
      <c r="PG349" s="4"/>
      <c r="PH349" s="4"/>
      <c r="PI349" s="4"/>
      <c r="PJ349" s="4"/>
      <c r="PK349" s="4"/>
      <c r="PL349" s="4"/>
      <c r="PM349" s="4"/>
      <c r="PN349" s="4"/>
      <c r="PO349" s="4"/>
      <c r="PP349" s="4"/>
      <c r="PQ349" s="4"/>
      <c r="PR349" s="4"/>
      <c r="PS349" s="4"/>
      <c r="PT349" s="4"/>
      <c r="PU349" s="4"/>
      <c r="PV349" s="4"/>
      <c r="PW349" s="4"/>
      <c r="PX349" s="4"/>
      <c r="PY349" s="4"/>
      <c r="PZ349" s="4"/>
      <c r="QA349" s="4"/>
      <c r="QB349" s="4"/>
      <c r="QC349" s="4"/>
      <c r="QD349" s="4"/>
      <c r="QE349" s="4"/>
      <c r="QF349" s="4"/>
      <c r="QG349" s="4"/>
      <c r="QH349" s="4"/>
      <c r="QI349" s="4"/>
      <c r="QJ349" s="4"/>
      <c r="QK349" s="4"/>
      <c r="QL349" s="4"/>
      <c r="QM349" s="4"/>
      <c r="QN349" s="4"/>
      <c r="QO349" s="4"/>
      <c r="QP349" s="4"/>
      <c r="QQ349" s="4"/>
      <c r="QR349" s="4"/>
      <c r="QS349" s="4"/>
      <c r="QT349" s="4"/>
      <c r="QU349" s="4"/>
      <c r="QV349" s="4"/>
      <c r="QW349" s="4"/>
      <c r="QX349" s="4"/>
      <c r="QY349" s="4"/>
      <c r="QZ349" s="4"/>
      <c r="RA349" s="4"/>
      <c r="RB349" s="4"/>
      <c r="RC349" s="4"/>
      <c r="RD349" s="4"/>
      <c r="RE349" s="4"/>
      <c r="RF349" s="4"/>
      <c r="RG349" s="4"/>
      <c r="RH349" s="4"/>
      <c r="RI349" s="4"/>
      <c r="RJ349" s="4"/>
      <c r="RK349" s="4"/>
      <c r="RL349" s="4"/>
      <c r="RM349" s="4"/>
      <c r="RN349" s="4"/>
      <c r="RO349" s="4"/>
      <c r="RP349" s="4"/>
      <c r="RQ349" s="4"/>
      <c r="RR349" s="4"/>
      <c r="RS349" s="4"/>
      <c r="RT349" s="4"/>
      <c r="RU349" s="4"/>
      <c r="RV349" s="4"/>
      <c r="RW349" s="4"/>
      <c r="RX349" s="4"/>
      <c r="RY349" s="4"/>
      <c r="RZ349" s="4"/>
      <c r="SA349" s="4"/>
      <c r="SB349" s="4"/>
      <c r="SC349" s="4"/>
      <c r="SD349" s="4"/>
      <c r="SE349" s="4"/>
      <c r="SF349" s="4"/>
      <c r="SG349" s="4"/>
      <c r="SH349" s="4"/>
      <c r="SI349" s="4"/>
      <c r="SJ349" s="4"/>
      <c r="SK349" s="4"/>
      <c r="SL349" s="4"/>
      <c r="SM349" s="4"/>
      <c r="SN349" s="4"/>
      <c r="SO349" s="4"/>
      <c r="SP349" s="4"/>
      <c r="SQ349" s="4"/>
      <c r="SR349" s="4"/>
      <c r="SS349" s="4"/>
      <c r="ST349" s="4"/>
      <c r="SU349" s="4"/>
      <c r="SV349" s="4"/>
      <c r="SW349" s="4"/>
      <c r="SX349" s="4"/>
      <c r="SY349" s="4"/>
      <c r="SZ349" s="4"/>
      <c r="TA349" s="4"/>
      <c r="TB349" s="4"/>
      <c r="TC349" s="4"/>
      <c r="TD349" s="4"/>
      <c r="TE349" s="4"/>
      <c r="TF349" s="4"/>
      <c r="TG349" s="4"/>
      <c r="TH349" s="4"/>
      <c r="TI349" s="4"/>
      <c r="TJ349" s="4"/>
      <c r="TK349" s="4"/>
      <c r="TL349" s="4"/>
      <c r="TM349" s="4"/>
      <c r="TN349" s="4"/>
      <c r="TO349" s="4"/>
      <c r="TP349" s="4"/>
      <c r="TQ349" s="4"/>
      <c r="TR349" s="4"/>
      <c r="TS349" s="4"/>
      <c r="TT349" s="4"/>
      <c r="TU349" s="4"/>
      <c r="TV349" s="4"/>
      <c r="TW349" s="4"/>
      <c r="TX349" s="4"/>
      <c r="TY349" s="4"/>
      <c r="TZ349" s="4"/>
      <c r="UA349" s="4"/>
      <c r="UB349" s="4"/>
      <c r="UC349" s="4"/>
      <c r="UD349" s="4"/>
      <c r="UE349" s="4"/>
      <c r="UF349" s="4"/>
      <c r="UG349" s="4"/>
      <c r="UH349" s="4"/>
      <c r="UI349" s="4"/>
      <c r="UJ349" s="4"/>
      <c r="UK349" s="4"/>
      <c r="UL349" s="4"/>
      <c r="UM349" s="4"/>
      <c r="UN349" s="4"/>
      <c r="UO349" s="4"/>
      <c r="UP349" s="4"/>
      <c r="UQ349" s="4"/>
      <c r="UR349" s="4"/>
      <c r="US349" s="4"/>
      <c r="UT349" s="4"/>
      <c r="UU349" s="4"/>
      <c r="UV349" s="4"/>
      <c r="UW349" s="4"/>
      <c r="UX349" s="4"/>
      <c r="UY349" s="4"/>
      <c r="UZ349" s="4"/>
      <c r="VA349" s="4"/>
      <c r="VB349" s="4"/>
      <c r="VC349" s="4"/>
      <c r="VD349" s="4"/>
      <c r="VE349" s="4"/>
      <c r="VF349" s="4"/>
      <c r="VG349" s="4"/>
      <c r="VH349" s="4"/>
      <c r="VI349" s="4"/>
      <c r="VJ349" s="4"/>
      <c r="VK349" s="4"/>
      <c r="VL349" s="4"/>
      <c r="VM349" s="4"/>
      <c r="VN349" s="4"/>
    </row>
    <row r="350" spans="14:586"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  <c r="IU350" s="4"/>
      <c r="IV350" s="4"/>
      <c r="IW350" s="4"/>
      <c r="IX350" s="4"/>
      <c r="IY350" s="4"/>
      <c r="IZ350" s="4"/>
      <c r="JA350" s="4"/>
      <c r="JB350" s="4"/>
      <c r="JC350" s="4"/>
      <c r="JD350" s="4"/>
      <c r="JE350" s="4"/>
      <c r="JF350" s="4"/>
      <c r="JG350" s="4"/>
      <c r="JH350" s="4"/>
      <c r="JI350" s="4"/>
      <c r="JJ350" s="4"/>
      <c r="JK350" s="4"/>
      <c r="JL350" s="4"/>
      <c r="JM350" s="4"/>
      <c r="JN350" s="4"/>
      <c r="JO350" s="4"/>
      <c r="JP350" s="4"/>
      <c r="JQ350" s="4"/>
      <c r="JR350" s="4"/>
      <c r="JS350" s="4"/>
      <c r="JT350" s="4"/>
      <c r="JU350" s="4"/>
      <c r="JV350" s="4"/>
      <c r="JW350" s="4"/>
      <c r="JX350" s="4"/>
      <c r="JY350" s="4"/>
      <c r="JZ350" s="4"/>
      <c r="KA350" s="4"/>
      <c r="KB350" s="4"/>
      <c r="KC350" s="4"/>
      <c r="KD350" s="4"/>
      <c r="KE350" s="4"/>
      <c r="KF350" s="4"/>
      <c r="KG350" s="4"/>
      <c r="KH350" s="4"/>
      <c r="KI350" s="4"/>
      <c r="KJ350" s="4"/>
      <c r="KK350" s="4"/>
      <c r="KL350" s="4"/>
      <c r="KM350" s="4"/>
      <c r="KN350" s="4"/>
      <c r="KO350" s="4"/>
      <c r="KP350" s="4"/>
      <c r="KQ350" s="4"/>
      <c r="KR350" s="4"/>
      <c r="KS350" s="4"/>
      <c r="KT350" s="4"/>
      <c r="KU350" s="4"/>
      <c r="KV350" s="4"/>
      <c r="KW350" s="4"/>
      <c r="KX350" s="4"/>
      <c r="KY350" s="4"/>
      <c r="KZ350" s="4"/>
      <c r="LA350" s="4"/>
      <c r="LB350" s="4"/>
      <c r="LC350" s="4"/>
      <c r="LD350" s="4"/>
      <c r="LE350" s="4"/>
      <c r="LF350" s="4"/>
      <c r="LG350" s="4"/>
      <c r="LH350" s="4"/>
      <c r="LI350" s="4"/>
      <c r="LJ350" s="4"/>
      <c r="LK350" s="4"/>
      <c r="LL350" s="4"/>
      <c r="LM350" s="4"/>
      <c r="LN350" s="4"/>
      <c r="LO350" s="4"/>
      <c r="LP350" s="4"/>
      <c r="LQ350" s="4"/>
      <c r="LR350" s="4"/>
      <c r="LS350" s="4"/>
      <c r="LT350" s="4"/>
      <c r="LU350" s="4"/>
      <c r="LV350" s="4"/>
      <c r="LW350" s="4"/>
      <c r="LX350" s="4"/>
      <c r="LY350" s="4"/>
      <c r="LZ350" s="4"/>
      <c r="MA350" s="4"/>
      <c r="MB350" s="4"/>
      <c r="MC350" s="4"/>
      <c r="MD350" s="4"/>
      <c r="ME350" s="4"/>
      <c r="MF350" s="4"/>
      <c r="MG350" s="4"/>
      <c r="MH350" s="4"/>
      <c r="MI350" s="4"/>
      <c r="MJ350" s="4"/>
      <c r="MK350" s="4"/>
      <c r="ML350" s="4"/>
      <c r="MM350" s="4"/>
      <c r="MN350" s="4"/>
      <c r="MO350" s="4"/>
      <c r="MP350" s="4"/>
      <c r="MQ350" s="4"/>
      <c r="MR350" s="4"/>
      <c r="MS350" s="4"/>
      <c r="MT350" s="4"/>
      <c r="MU350" s="4"/>
      <c r="MV350" s="4"/>
      <c r="MW350" s="4"/>
      <c r="MX350" s="4"/>
      <c r="MY350" s="4"/>
      <c r="MZ350" s="4"/>
      <c r="NA350" s="4"/>
      <c r="NB350" s="4"/>
      <c r="NC350" s="4"/>
      <c r="ND350" s="4"/>
      <c r="NE350" s="4"/>
      <c r="NF350" s="4"/>
      <c r="NG350" s="4"/>
      <c r="NH350" s="4"/>
      <c r="NI350" s="4"/>
      <c r="NJ350" s="4"/>
      <c r="NK350" s="4"/>
      <c r="NL350" s="4"/>
      <c r="NM350" s="4"/>
      <c r="NN350" s="4"/>
      <c r="NO350" s="4"/>
      <c r="NP350" s="4"/>
      <c r="NQ350" s="4"/>
      <c r="NR350" s="4"/>
      <c r="NS350" s="4"/>
      <c r="NT350" s="4"/>
      <c r="NU350" s="4"/>
      <c r="NV350" s="4"/>
      <c r="NW350" s="4"/>
      <c r="NX350" s="4"/>
      <c r="NY350" s="4"/>
      <c r="NZ350" s="4"/>
      <c r="OA350" s="4"/>
      <c r="OB350" s="4"/>
      <c r="OC350" s="4"/>
      <c r="OD350" s="4"/>
      <c r="OE350" s="4"/>
      <c r="OF350" s="4"/>
      <c r="OG350" s="4"/>
      <c r="OH350" s="4"/>
      <c r="OI350" s="4"/>
      <c r="OJ350" s="4"/>
      <c r="OK350" s="4"/>
      <c r="OL350" s="4"/>
      <c r="OM350" s="4"/>
      <c r="ON350" s="4"/>
      <c r="OO350" s="4"/>
      <c r="OP350" s="4"/>
      <c r="OQ350" s="4"/>
      <c r="OR350" s="4"/>
      <c r="OS350" s="4"/>
      <c r="OT350" s="4"/>
      <c r="OU350" s="4"/>
      <c r="OV350" s="4"/>
      <c r="OW350" s="4"/>
      <c r="OX350" s="4"/>
      <c r="OY350" s="4"/>
      <c r="OZ350" s="4"/>
      <c r="PA350" s="4"/>
      <c r="PB350" s="4"/>
      <c r="PC350" s="4"/>
      <c r="PD350" s="4"/>
      <c r="PE350" s="4"/>
      <c r="PF350" s="4"/>
      <c r="PG350" s="4"/>
      <c r="PH350" s="4"/>
      <c r="PI350" s="4"/>
      <c r="PJ350" s="4"/>
      <c r="PK350" s="4"/>
      <c r="PL350" s="4"/>
      <c r="PM350" s="4"/>
      <c r="PN350" s="4"/>
      <c r="PO350" s="4"/>
      <c r="PP350" s="4"/>
      <c r="PQ350" s="4"/>
      <c r="PR350" s="4"/>
      <c r="PS350" s="4"/>
      <c r="PT350" s="4"/>
      <c r="PU350" s="4"/>
      <c r="PV350" s="4"/>
      <c r="PW350" s="4"/>
      <c r="PX350" s="4"/>
      <c r="PY350" s="4"/>
      <c r="PZ350" s="4"/>
      <c r="QA350" s="4"/>
      <c r="QB350" s="4"/>
      <c r="QC350" s="4"/>
      <c r="QD350" s="4"/>
      <c r="QE350" s="4"/>
      <c r="QF350" s="4"/>
      <c r="QG350" s="4"/>
      <c r="QH350" s="4"/>
      <c r="QI350" s="4"/>
      <c r="QJ350" s="4"/>
      <c r="QK350" s="4"/>
      <c r="QL350" s="4"/>
      <c r="QM350" s="4"/>
      <c r="QN350" s="4"/>
      <c r="QO350" s="4"/>
      <c r="QP350" s="4"/>
      <c r="QQ350" s="4"/>
      <c r="QR350" s="4"/>
      <c r="QS350" s="4"/>
      <c r="QT350" s="4"/>
      <c r="QU350" s="4"/>
      <c r="QV350" s="4"/>
      <c r="QW350" s="4"/>
      <c r="QX350" s="4"/>
      <c r="QY350" s="4"/>
      <c r="QZ350" s="4"/>
      <c r="RA350" s="4"/>
      <c r="RB350" s="4"/>
      <c r="RC350" s="4"/>
      <c r="RD350" s="4"/>
      <c r="RE350" s="4"/>
      <c r="RF350" s="4"/>
      <c r="RG350" s="4"/>
      <c r="RH350" s="4"/>
      <c r="RI350" s="4"/>
      <c r="RJ350" s="4"/>
      <c r="RK350" s="4"/>
      <c r="RL350" s="4"/>
      <c r="RM350" s="4"/>
      <c r="RN350" s="4"/>
      <c r="RO350" s="4"/>
      <c r="RP350" s="4"/>
      <c r="RQ350" s="4"/>
      <c r="RR350" s="4"/>
      <c r="RS350" s="4"/>
      <c r="RT350" s="4"/>
      <c r="RU350" s="4"/>
      <c r="RV350" s="4"/>
      <c r="RW350" s="4"/>
      <c r="RX350" s="4"/>
      <c r="RY350" s="4"/>
      <c r="RZ350" s="4"/>
      <c r="SA350" s="4"/>
      <c r="SB350" s="4"/>
      <c r="SC350" s="4"/>
      <c r="SD350" s="4"/>
      <c r="SE350" s="4"/>
      <c r="SF350" s="4"/>
      <c r="SG350" s="4"/>
      <c r="SH350" s="4"/>
      <c r="SI350" s="4"/>
      <c r="SJ350" s="4"/>
      <c r="SK350" s="4"/>
      <c r="SL350" s="4"/>
      <c r="SM350" s="4"/>
      <c r="SN350" s="4"/>
      <c r="SO350" s="4"/>
      <c r="SP350" s="4"/>
      <c r="SQ350" s="4"/>
      <c r="SR350" s="4"/>
      <c r="SS350" s="4"/>
      <c r="ST350" s="4"/>
      <c r="SU350" s="4"/>
      <c r="SV350" s="4"/>
      <c r="SW350" s="4"/>
      <c r="SX350" s="4"/>
      <c r="SY350" s="4"/>
      <c r="SZ350" s="4"/>
      <c r="TA350" s="4"/>
      <c r="TB350" s="4"/>
      <c r="TC350" s="4"/>
      <c r="TD350" s="4"/>
      <c r="TE350" s="4"/>
      <c r="TF350" s="4"/>
      <c r="TG350" s="4"/>
      <c r="TH350" s="4"/>
      <c r="TI350" s="4"/>
      <c r="TJ350" s="4"/>
      <c r="TK350" s="4"/>
      <c r="TL350" s="4"/>
      <c r="TM350" s="4"/>
      <c r="TN350" s="4"/>
      <c r="TO350" s="4"/>
      <c r="TP350" s="4"/>
      <c r="TQ350" s="4"/>
      <c r="TR350" s="4"/>
      <c r="TS350" s="4"/>
      <c r="TT350" s="4"/>
      <c r="TU350" s="4"/>
      <c r="TV350" s="4"/>
      <c r="TW350" s="4"/>
      <c r="TX350" s="4"/>
      <c r="TY350" s="4"/>
      <c r="TZ350" s="4"/>
      <c r="UA350" s="4"/>
      <c r="UB350" s="4"/>
      <c r="UC350" s="4"/>
      <c r="UD350" s="4"/>
      <c r="UE350" s="4"/>
      <c r="UF350" s="4"/>
      <c r="UG350" s="4"/>
      <c r="UH350" s="4"/>
      <c r="UI350" s="4"/>
      <c r="UJ350" s="4"/>
      <c r="UK350" s="4"/>
      <c r="UL350" s="4"/>
      <c r="UM350" s="4"/>
      <c r="UN350" s="4"/>
      <c r="UO350" s="4"/>
      <c r="UP350" s="4"/>
      <c r="UQ350" s="4"/>
      <c r="UR350" s="4"/>
      <c r="US350" s="4"/>
      <c r="UT350" s="4"/>
      <c r="UU350" s="4"/>
      <c r="UV350" s="4"/>
      <c r="UW350" s="4"/>
      <c r="UX350" s="4"/>
      <c r="UY350" s="4"/>
      <c r="UZ350" s="4"/>
      <c r="VA350" s="4"/>
      <c r="VB350" s="4"/>
      <c r="VC350" s="4"/>
      <c r="VD350" s="4"/>
      <c r="VE350" s="4"/>
      <c r="VF350" s="4"/>
      <c r="VG350" s="4"/>
      <c r="VH350" s="4"/>
      <c r="VI350" s="4"/>
      <c r="VJ350" s="4"/>
      <c r="VK350" s="4"/>
      <c r="VL350" s="4"/>
      <c r="VM350" s="4"/>
      <c r="VN350" s="4"/>
    </row>
    <row r="351" spans="14:586"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  <c r="IU351" s="4"/>
      <c r="IV351" s="4"/>
      <c r="IW351" s="4"/>
      <c r="IX351" s="4"/>
      <c r="IY351" s="4"/>
      <c r="IZ351" s="4"/>
      <c r="JA351" s="4"/>
      <c r="JB351" s="4"/>
      <c r="JC351" s="4"/>
      <c r="JD351" s="4"/>
      <c r="JE351" s="4"/>
      <c r="JF351" s="4"/>
      <c r="JG351" s="4"/>
      <c r="JH351" s="4"/>
      <c r="JI351" s="4"/>
      <c r="JJ351" s="4"/>
      <c r="JK351" s="4"/>
      <c r="JL351" s="4"/>
      <c r="JM351" s="4"/>
      <c r="JN351" s="4"/>
      <c r="JO351" s="4"/>
      <c r="JP351" s="4"/>
      <c r="JQ351" s="4"/>
      <c r="JR351" s="4"/>
      <c r="JS351" s="4"/>
      <c r="JT351" s="4"/>
      <c r="JU351" s="4"/>
      <c r="JV351" s="4"/>
      <c r="JW351" s="4"/>
      <c r="JX351" s="4"/>
      <c r="JY351" s="4"/>
      <c r="JZ351" s="4"/>
      <c r="KA351" s="4"/>
      <c r="KB351" s="4"/>
      <c r="KC351" s="4"/>
      <c r="KD351" s="4"/>
      <c r="KE351" s="4"/>
      <c r="KF351" s="4"/>
      <c r="KG351" s="4"/>
      <c r="KH351" s="4"/>
      <c r="KI351" s="4"/>
      <c r="KJ351" s="4"/>
      <c r="KK351" s="4"/>
      <c r="KL351" s="4"/>
      <c r="KM351" s="4"/>
      <c r="KN351" s="4"/>
      <c r="KO351" s="4"/>
      <c r="KP351" s="4"/>
      <c r="KQ351" s="4"/>
      <c r="KR351" s="4"/>
      <c r="KS351" s="4"/>
      <c r="KT351" s="4"/>
      <c r="KU351" s="4"/>
      <c r="KV351" s="4"/>
      <c r="KW351" s="4"/>
      <c r="KX351" s="4"/>
      <c r="KY351" s="4"/>
      <c r="KZ351" s="4"/>
      <c r="LA351" s="4"/>
      <c r="LB351" s="4"/>
      <c r="LC351" s="4"/>
      <c r="LD351" s="4"/>
      <c r="LE351" s="4"/>
      <c r="LF351" s="4"/>
      <c r="LG351" s="4"/>
      <c r="LH351" s="4"/>
      <c r="LI351" s="4"/>
      <c r="LJ351" s="4"/>
      <c r="LK351" s="4"/>
      <c r="LL351" s="4"/>
      <c r="LM351" s="4"/>
      <c r="LN351" s="4"/>
      <c r="LO351" s="4"/>
      <c r="LP351" s="4"/>
      <c r="LQ351" s="4"/>
      <c r="LR351" s="4"/>
      <c r="LS351" s="4"/>
      <c r="LT351" s="4"/>
      <c r="LU351" s="4"/>
      <c r="LV351" s="4"/>
      <c r="LW351" s="4"/>
      <c r="LX351" s="4"/>
      <c r="LY351" s="4"/>
      <c r="LZ351" s="4"/>
      <c r="MA351" s="4"/>
      <c r="MB351" s="4"/>
      <c r="MC351" s="4"/>
      <c r="MD351" s="4"/>
      <c r="ME351" s="4"/>
      <c r="MF351" s="4"/>
      <c r="MG351" s="4"/>
      <c r="MH351" s="4"/>
      <c r="MI351" s="4"/>
      <c r="MJ351" s="4"/>
      <c r="MK351" s="4"/>
      <c r="ML351" s="4"/>
      <c r="MM351" s="4"/>
      <c r="MN351" s="4"/>
      <c r="MO351" s="4"/>
      <c r="MP351" s="4"/>
      <c r="MQ351" s="4"/>
      <c r="MR351" s="4"/>
      <c r="MS351" s="4"/>
      <c r="MT351" s="4"/>
      <c r="MU351" s="4"/>
      <c r="MV351" s="4"/>
      <c r="MW351" s="4"/>
      <c r="MX351" s="4"/>
      <c r="MY351" s="4"/>
      <c r="MZ351" s="4"/>
      <c r="NA351" s="4"/>
      <c r="NB351" s="4"/>
      <c r="NC351" s="4"/>
      <c r="ND351" s="4"/>
      <c r="NE351" s="4"/>
      <c r="NF351" s="4"/>
      <c r="NG351" s="4"/>
      <c r="NH351" s="4"/>
      <c r="NI351" s="4"/>
      <c r="NJ351" s="4"/>
      <c r="NK351" s="4"/>
      <c r="NL351" s="4"/>
      <c r="NM351" s="4"/>
      <c r="NN351" s="4"/>
      <c r="NO351" s="4"/>
      <c r="NP351" s="4"/>
      <c r="NQ351" s="4"/>
      <c r="NR351" s="4"/>
      <c r="NS351" s="4"/>
      <c r="NT351" s="4"/>
      <c r="NU351" s="4"/>
      <c r="NV351" s="4"/>
      <c r="NW351" s="4"/>
      <c r="NX351" s="4"/>
      <c r="NY351" s="4"/>
      <c r="NZ351" s="4"/>
      <c r="OA351" s="4"/>
      <c r="OB351" s="4"/>
      <c r="OC351" s="4"/>
      <c r="OD351" s="4"/>
      <c r="OE351" s="4"/>
      <c r="OF351" s="4"/>
      <c r="OG351" s="4"/>
      <c r="OH351" s="4"/>
      <c r="OI351" s="4"/>
      <c r="OJ351" s="4"/>
      <c r="OK351" s="4"/>
      <c r="OL351" s="4"/>
      <c r="OM351" s="4"/>
      <c r="ON351" s="4"/>
      <c r="OO351" s="4"/>
      <c r="OP351" s="4"/>
      <c r="OQ351" s="4"/>
      <c r="OR351" s="4"/>
      <c r="OS351" s="4"/>
      <c r="OT351" s="4"/>
      <c r="OU351" s="4"/>
      <c r="OV351" s="4"/>
      <c r="OW351" s="4"/>
      <c r="OX351" s="4"/>
      <c r="OY351" s="4"/>
      <c r="OZ351" s="4"/>
      <c r="PA351" s="4"/>
      <c r="PB351" s="4"/>
      <c r="PC351" s="4"/>
      <c r="PD351" s="4"/>
      <c r="PE351" s="4"/>
      <c r="PF351" s="4"/>
      <c r="PG351" s="4"/>
      <c r="PH351" s="4"/>
      <c r="PI351" s="4"/>
      <c r="PJ351" s="4"/>
      <c r="PK351" s="4"/>
      <c r="PL351" s="4"/>
      <c r="PM351" s="4"/>
      <c r="PN351" s="4"/>
      <c r="PO351" s="4"/>
      <c r="PP351" s="4"/>
      <c r="PQ351" s="4"/>
      <c r="PR351" s="4"/>
      <c r="PS351" s="4"/>
      <c r="PT351" s="4"/>
      <c r="PU351" s="4"/>
      <c r="PV351" s="4"/>
      <c r="PW351" s="4"/>
      <c r="PX351" s="4"/>
      <c r="PY351" s="4"/>
      <c r="PZ351" s="4"/>
      <c r="QA351" s="4"/>
      <c r="QB351" s="4"/>
      <c r="QC351" s="4"/>
      <c r="QD351" s="4"/>
      <c r="QE351" s="4"/>
      <c r="QF351" s="4"/>
      <c r="QG351" s="4"/>
      <c r="QH351" s="4"/>
      <c r="QI351" s="4"/>
      <c r="QJ351" s="4"/>
      <c r="QK351" s="4"/>
      <c r="QL351" s="4"/>
      <c r="QM351" s="4"/>
      <c r="QN351" s="4"/>
      <c r="QO351" s="4"/>
      <c r="QP351" s="4"/>
      <c r="QQ351" s="4"/>
      <c r="QR351" s="4"/>
      <c r="QS351" s="4"/>
      <c r="QT351" s="4"/>
      <c r="QU351" s="4"/>
      <c r="QV351" s="4"/>
      <c r="QW351" s="4"/>
      <c r="QX351" s="4"/>
      <c r="QY351" s="4"/>
      <c r="QZ351" s="4"/>
      <c r="RA351" s="4"/>
      <c r="RB351" s="4"/>
      <c r="RC351" s="4"/>
      <c r="RD351" s="4"/>
      <c r="RE351" s="4"/>
      <c r="RF351" s="4"/>
      <c r="RG351" s="4"/>
      <c r="RH351" s="4"/>
      <c r="RI351" s="4"/>
      <c r="RJ351" s="4"/>
      <c r="RK351" s="4"/>
      <c r="RL351" s="4"/>
      <c r="RM351" s="4"/>
      <c r="RN351" s="4"/>
      <c r="RO351" s="4"/>
      <c r="RP351" s="4"/>
      <c r="RQ351" s="4"/>
      <c r="RR351" s="4"/>
      <c r="RS351" s="4"/>
      <c r="RT351" s="4"/>
      <c r="RU351" s="4"/>
      <c r="RV351" s="4"/>
      <c r="RW351" s="4"/>
      <c r="RX351" s="4"/>
      <c r="RY351" s="4"/>
      <c r="RZ351" s="4"/>
      <c r="SA351" s="4"/>
      <c r="SB351" s="4"/>
      <c r="SC351" s="4"/>
      <c r="SD351" s="4"/>
      <c r="SE351" s="4"/>
      <c r="SF351" s="4"/>
      <c r="SG351" s="4"/>
      <c r="SH351" s="4"/>
      <c r="SI351" s="4"/>
      <c r="SJ351" s="4"/>
      <c r="SK351" s="4"/>
      <c r="SL351" s="4"/>
      <c r="SM351" s="4"/>
      <c r="SN351" s="4"/>
      <c r="SO351" s="4"/>
      <c r="SP351" s="4"/>
      <c r="SQ351" s="4"/>
      <c r="SR351" s="4"/>
      <c r="SS351" s="4"/>
      <c r="ST351" s="4"/>
      <c r="SU351" s="4"/>
      <c r="SV351" s="4"/>
      <c r="SW351" s="4"/>
      <c r="SX351" s="4"/>
      <c r="SY351" s="4"/>
      <c r="SZ351" s="4"/>
      <c r="TA351" s="4"/>
      <c r="TB351" s="4"/>
      <c r="TC351" s="4"/>
      <c r="TD351" s="4"/>
      <c r="TE351" s="4"/>
      <c r="TF351" s="4"/>
      <c r="TG351" s="4"/>
      <c r="TH351" s="4"/>
      <c r="TI351" s="4"/>
      <c r="TJ351" s="4"/>
      <c r="TK351" s="4"/>
      <c r="TL351" s="4"/>
      <c r="TM351" s="4"/>
      <c r="TN351" s="4"/>
      <c r="TO351" s="4"/>
      <c r="TP351" s="4"/>
      <c r="TQ351" s="4"/>
      <c r="TR351" s="4"/>
      <c r="TS351" s="4"/>
      <c r="TT351" s="4"/>
      <c r="TU351" s="4"/>
      <c r="TV351" s="4"/>
      <c r="TW351" s="4"/>
      <c r="TX351" s="4"/>
      <c r="TY351" s="4"/>
      <c r="TZ351" s="4"/>
      <c r="UA351" s="4"/>
      <c r="UB351" s="4"/>
      <c r="UC351" s="4"/>
      <c r="UD351" s="4"/>
      <c r="UE351" s="4"/>
      <c r="UF351" s="4"/>
      <c r="UG351" s="4"/>
      <c r="UH351" s="4"/>
      <c r="UI351" s="4"/>
      <c r="UJ351" s="4"/>
      <c r="UK351" s="4"/>
      <c r="UL351" s="4"/>
      <c r="UM351" s="4"/>
      <c r="UN351" s="4"/>
      <c r="UO351" s="4"/>
      <c r="UP351" s="4"/>
      <c r="UQ351" s="4"/>
      <c r="UR351" s="4"/>
      <c r="US351" s="4"/>
      <c r="UT351" s="4"/>
      <c r="UU351" s="4"/>
      <c r="UV351" s="4"/>
      <c r="UW351" s="4"/>
      <c r="UX351" s="4"/>
      <c r="UY351" s="4"/>
      <c r="UZ351" s="4"/>
      <c r="VA351" s="4"/>
      <c r="VB351" s="4"/>
      <c r="VC351" s="4"/>
      <c r="VD351" s="4"/>
      <c r="VE351" s="4"/>
      <c r="VF351" s="4"/>
      <c r="VG351" s="4"/>
      <c r="VH351" s="4"/>
      <c r="VI351" s="4"/>
      <c r="VJ351" s="4"/>
      <c r="VK351" s="4"/>
      <c r="VL351" s="4"/>
      <c r="VM351" s="4"/>
      <c r="VN351" s="4"/>
    </row>
    <row r="352" spans="14:586"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  <c r="IU352" s="4"/>
      <c r="IV352" s="4"/>
      <c r="IW352" s="4"/>
      <c r="IX352" s="4"/>
      <c r="IY352" s="4"/>
      <c r="IZ352" s="4"/>
      <c r="JA352" s="4"/>
      <c r="JB352" s="4"/>
      <c r="JC352" s="4"/>
      <c r="JD352" s="4"/>
      <c r="JE352" s="4"/>
      <c r="JF352" s="4"/>
      <c r="JG352" s="4"/>
      <c r="JH352" s="4"/>
      <c r="JI352" s="4"/>
      <c r="JJ352" s="4"/>
      <c r="JK352" s="4"/>
      <c r="JL352" s="4"/>
      <c r="JM352" s="4"/>
      <c r="JN352" s="4"/>
      <c r="JO352" s="4"/>
      <c r="JP352" s="4"/>
      <c r="JQ352" s="4"/>
      <c r="JR352" s="4"/>
      <c r="JS352" s="4"/>
      <c r="JT352" s="4"/>
      <c r="JU352" s="4"/>
      <c r="JV352" s="4"/>
      <c r="JW352" s="4"/>
      <c r="JX352" s="4"/>
      <c r="JY352" s="4"/>
      <c r="JZ352" s="4"/>
      <c r="KA352" s="4"/>
      <c r="KB352" s="4"/>
      <c r="KC352" s="4"/>
      <c r="KD352" s="4"/>
      <c r="KE352" s="4"/>
      <c r="KF352" s="4"/>
      <c r="KG352" s="4"/>
      <c r="KH352" s="4"/>
      <c r="KI352" s="4"/>
      <c r="KJ352" s="4"/>
      <c r="KK352" s="4"/>
      <c r="KL352" s="4"/>
      <c r="KM352" s="4"/>
      <c r="KN352" s="4"/>
      <c r="KO352" s="4"/>
      <c r="KP352" s="4"/>
      <c r="KQ352" s="4"/>
      <c r="KR352" s="4"/>
      <c r="KS352" s="4"/>
      <c r="KT352" s="4"/>
      <c r="KU352" s="4"/>
      <c r="KV352" s="4"/>
      <c r="KW352" s="4"/>
      <c r="KX352" s="4"/>
      <c r="KY352" s="4"/>
      <c r="KZ352" s="4"/>
      <c r="LA352" s="4"/>
      <c r="LB352" s="4"/>
      <c r="LC352" s="4"/>
      <c r="LD352" s="4"/>
      <c r="LE352" s="4"/>
      <c r="LF352" s="4"/>
      <c r="LG352" s="4"/>
      <c r="LH352" s="4"/>
      <c r="LI352" s="4"/>
      <c r="LJ352" s="4"/>
      <c r="LK352" s="4"/>
      <c r="LL352" s="4"/>
      <c r="LM352" s="4"/>
      <c r="LN352" s="4"/>
      <c r="LO352" s="4"/>
      <c r="LP352" s="4"/>
      <c r="LQ352" s="4"/>
      <c r="LR352" s="4"/>
      <c r="LS352" s="4"/>
      <c r="LT352" s="4"/>
      <c r="LU352" s="4"/>
      <c r="LV352" s="4"/>
      <c r="LW352" s="4"/>
      <c r="LX352" s="4"/>
      <c r="LY352" s="4"/>
      <c r="LZ352" s="4"/>
      <c r="MA352" s="4"/>
      <c r="MB352" s="4"/>
      <c r="MC352" s="4"/>
      <c r="MD352" s="4"/>
      <c r="ME352" s="4"/>
      <c r="MF352" s="4"/>
      <c r="MG352" s="4"/>
      <c r="MH352" s="4"/>
      <c r="MI352" s="4"/>
      <c r="MJ352" s="4"/>
      <c r="MK352" s="4"/>
      <c r="ML352" s="4"/>
      <c r="MM352" s="4"/>
      <c r="MN352" s="4"/>
      <c r="MO352" s="4"/>
      <c r="MP352" s="4"/>
      <c r="MQ352" s="4"/>
      <c r="MR352" s="4"/>
      <c r="MS352" s="4"/>
      <c r="MT352" s="4"/>
      <c r="MU352" s="4"/>
      <c r="MV352" s="4"/>
      <c r="MW352" s="4"/>
      <c r="MX352" s="4"/>
      <c r="MY352" s="4"/>
      <c r="MZ352" s="4"/>
      <c r="NA352" s="4"/>
      <c r="NB352" s="4"/>
      <c r="NC352" s="4"/>
      <c r="ND352" s="4"/>
      <c r="NE352" s="4"/>
      <c r="NF352" s="4"/>
      <c r="NG352" s="4"/>
      <c r="NH352" s="4"/>
      <c r="NI352" s="4"/>
      <c r="NJ352" s="4"/>
      <c r="NK352" s="4"/>
      <c r="NL352" s="4"/>
      <c r="NM352" s="4"/>
      <c r="NN352" s="4"/>
      <c r="NO352" s="4"/>
      <c r="NP352" s="4"/>
      <c r="NQ352" s="4"/>
      <c r="NR352" s="4"/>
      <c r="NS352" s="4"/>
      <c r="NT352" s="4"/>
      <c r="NU352" s="4"/>
      <c r="NV352" s="4"/>
      <c r="NW352" s="4"/>
      <c r="NX352" s="4"/>
      <c r="NY352" s="4"/>
      <c r="NZ352" s="4"/>
      <c r="OA352" s="4"/>
      <c r="OB352" s="4"/>
      <c r="OC352" s="4"/>
      <c r="OD352" s="4"/>
      <c r="OE352" s="4"/>
      <c r="OF352" s="4"/>
      <c r="OG352" s="4"/>
      <c r="OH352" s="4"/>
      <c r="OI352" s="4"/>
      <c r="OJ352" s="4"/>
      <c r="OK352" s="4"/>
      <c r="OL352" s="4"/>
      <c r="OM352" s="4"/>
      <c r="ON352" s="4"/>
      <c r="OO352" s="4"/>
      <c r="OP352" s="4"/>
      <c r="OQ352" s="4"/>
      <c r="OR352" s="4"/>
      <c r="OS352" s="4"/>
      <c r="OT352" s="4"/>
      <c r="OU352" s="4"/>
      <c r="OV352" s="4"/>
      <c r="OW352" s="4"/>
      <c r="OX352" s="4"/>
      <c r="OY352" s="4"/>
      <c r="OZ352" s="4"/>
      <c r="PA352" s="4"/>
      <c r="PB352" s="4"/>
      <c r="PC352" s="4"/>
      <c r="PD352" s="4"/>
      <c r="PE352" s="4"/>
      <c r="PF352" s="4"/>
      <c r="PG352" s="4"/>
      <c r="PH352" s="4"/>
      <c r="PI352" s="4"/>
      <c r="PJ352" s="4"/>
      <c r="PK352" s="4"/>
      <c r="PL352" s="4"/>
      <c r="PM352" s="4"/>
      <c r="PN352" s="4"/>
      <c r="PO352" s="4"/>
      <c r="PP352" s="4"/>
      <c r="PQ352" s="4"/>
      <c r="PR352" s="4"/>
      <c r="PS352" s="4"/>
      <c r="PT352" s="4"/>
      <c r="PU352" s="4"/>
      <c r="PV352" s="4"/>
      <c r="PW352" s="4"/>
      <c r="PX352" s="4"/>
      <c r="PY352" s="4"/>
      <c r="PZ352" s="4"/>
      <c r="QA352" s="4"/>
      <c r="QB352" s="4"/>
      <c r="QC352" s="4"/>
      <c r="QD352" s="4"/>
      <c r="QE352" s="4"/>
      <c r="QF352" s="4"/>
      <c r="QG352" s="4"/>
      <c r="QH352" s="4"/>
      <c r="QI352" s="4"/>
      <c r="QJ352" s="4"/>
      <c r="QK352" s="4"/>
      <c r="QL352" s="4"/>
      <c r="QM352" s="4"/>
      <c r="QN352" s="4"/>
      <c r="QO352" s="4"/>
      <c r="QP352" s="4"/>
      <c r="QQ352" s="4"/>
      <c r="QR352" s="4"/>
      <c r="QS352" s="4"/>
      <c r="QT352" s="4"/>
      <c r="QU352" s="4"/>
      <c r="QV352" s="4"/>
      <c r="QW352" s="4"/>
      <c r="QX352" s="4"/>
      <c r="QY352" s="4"/>
      <c r="QZ352" s="4"/>
      <c r="RA352" s="4"/>
      <c r="RB352" s="4"/>
      <c r="RC352" s="4"/>
      <c r="RD352" s="4"/>
      <c r="RE352" s="4"/>
      <c r="RF352" s="4"/>
      <c r="RG352" s="4"/>
      <c r="RH352" s="4"/>
      <c r="RI352" s="4"/>
      <c r="RJ352" s="4"/>
      <c r="RK352" s="4"/>
      <c r="RL352" s="4"/>
      <c r="RM352" s="4"/>
      <c r="RN352" s="4"/>
      <c r="RO352" s="4"/>
      <c r="RP352" s="4"/>
      <c r="RQ352" s="4"/>
      <c r="RR352" s="4"/>
      <c r="RS352" s="4"/>
      <c r="RT352" s="4"/>
      <c r="RU352" s="4"/>
      <c r="RV352" s="4"/>
      <c r="RW352" s="4"/>
      <c r="RX352" s="4"/>
      <c r="RY352" s="4"/>
      <c r="RZ352" s="4"/>
      <c r="SA352" s="4"/>
      <c r="SB352" s="4"/>
      <c r="SC352" s="4"/>
      <c r="SD352" s="4"/>
      <c r="SE352" s="4"/>
      <c r="SF352" s="4"/>
      <c r="SG352" s="4"/>
      <c r="SH352" s="4"/>
      <c r="SI352" s="4"/>
      <c r="SJ352" s="4"/>
      <c r="SK352" s="4"/>
      <c r="SL352" s="4"/>
      <c r="SM352" s="4"/>
      <c r="SN352" s="4"/>
      <c r="SO352" s="4"/>
      <c r="SP352" s="4"/>
      <c r="SQ352" s="4"/>
      <c r="SR352" s="4"/>
      <c r="SS352" s="4"/>
      <c r="ST352" s="4"/>
      <c r="SU352" s="4"/>
      <c r="SV352" s="4"/>
      <c r="SW352" s="4"/>
      <c r="SX352" s="4"/>
      <c r="SY352" s="4"/>
      <c r="SZ352" s="4"/>
      <c r="TA352" s="4"/>
      <c r="TB352" s="4"/>
      <c r="TC352" s="4"/>
      <c r="TD352" s="4"/>
      <c r="TE352" s="4"/>
      <c r="TF352" s="4"/>
      <c r="TG352" s="4"/>
      <c r="TH352" s="4"/>
      <c r="TI352" s="4"/>
      <c r="TJ352" s="4"/>
      <c r="TK352" s="4"/>
      <c r="TL352" s="4"/>
      <c r="TM352" s="4"/>
      <c r="TN352" s="4"/>
      <c r="TO352" s="4"/>
      <c r="TP352" s="4"/>
      <c r="TQ352" s="4"/>
      <c r="TR352" s="4"/>
      <c r="TS352" s="4"/>
      <c r="TT352" s="4"/>
      <c r="TU352" s="4"/>
      <c r="TV352" s="4"/>
      <c r="TW352" s="4"/>
      <c r="TX352" s="4"/>
      <c r="TY352" s="4"/>
      <c r="TZ352" s="4"/>
      <c r="UA352" s="4"/>
      <c r="UB352" s="4"/>
      <c r="UC352" s="4"/>
      <c r="UD352" s="4"/>
      <c r="UE352" s="4"/>
      <c r="UF352" s="4"/>
      <c r="UG352" s="4"/>
      <c r="UH352" s="4"/>
      <c r="UI352" s="4"/>
      <c r="UJ352" s="4"/>
      <c r="UK352" s="4"/>
      <c r="UL352" s="4"/>
      <c r="UM352" s="4"/>
      <c r="UN352" s="4"/>
      <c r="UO352" s="4"/>
      <c r="UP352" s="4"/>
      <c r="UQ352" s="4"/>
      <c r="UR352" s="4"/>
      <c r="US352" s="4"/>
      <c r="UT352" s="4"/>
      <c r="UU352" s="4"/>
      <c r="UV352" s="4"/>
      <c r="UW352" s="4"/>
      <c r="UX352" s="4"/>
      <c r="UY352" s="4"/>
      <c r="UZ352" s="4"/>
      <c r="VA352" s="4"/>
      <c r="VB352" s="4"/>
      <c r="VC352" s="4"/>
      <c r="VD352" s="4"/>
      <c r="VE352" s="4"/>
      <c r="VF352" s="4"/>
      <c r="VG352" s="4"/>
      <c r="VH352" s="4"/>
      <c r="VI352" s="4"/>
      <c r="VJ352" s="4"/>
      <c r="VK352" s="4"/>
      <c r="VL352" s="4"/>
      <c r="VM352" s="4"/>
      <c r="VN352" s="4"/>
    </row>
    <row r="353" spans="14:586"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  <c r="IU353" s="4"/>
      <c r="IV353" s="4"/>
      <c r="IW353" s="4"/>
      <c r="IX353" s="4"/>
      <c r="IY353" s="4"/>
      <c r="IZ353" s="4"/>
      <c r="JA353" s="4"/>
      <c r="JB353" s="4"/>
      <c r="JC353" s="4"/>
      <c r="JD353" s="4"/>
      <c r="JE353" s="4"/>
      <c r="JF353" s="4"/>
      <c r="JG353" s="4"/>
      <c r="JH353" s="4"/>
      <c r="JI353" s="4"/>
      <c r="JJ353" s="4"/>
      <c r="JK353" s="4"/>
      <c r="JL353" s="4"/>
      <c r="JM353" s="4"/>
      <c r="JN353" s="4"/>
      <c r="JO353" s="4"/>
      <c r="JP353" s="4"/>
      <c r="JQ353" s="4"/>
      <c r="JR353" s="4"/>
      <c r="JS353" s="4"/>
      <c r="JT353" s="4"/>
      <c r="JU353" s="4"/>
      <c r="JV353" s="4"/>
      <c r="JW353" s="4"/>
      <c r="JX353" s="4"/>
      <c r="JY353" s="4"/>
      <c r="JZ353" s="4"/>
      <c r="KA353" s="4"/>
      <c r="KB353" s="4"/>
      <c r="KC353" s="4"/>
      <c r="KD353" s="4"/>
      <c r="KE353" s="4"/>
      <c r="KF353" s="4"/>
      <c r="KG353" s="4"/>
      <c r="KH353" s="4"/>
      <c r="KI353" s="4"/>
      <c r="KJ353" s="4"/>
      <c r="KK353" s="4"/>
      <c r="KL353" s="4"/>
      <c r="KM353" s="4"/>
      <c r="KN353" s="4"/>
      <c r="KO353" s="4"/>
      <c r="KP353" s="4"/>
      <c r="KQ353" s="4"/>
      <c r="KR353" s="4"/>
      <c r="KS353" s="4"/>
      <c r="KT353" s="4"/>
      <c r="KU353" s="4"/>
      <c r="KV353" s="4"/>
      <c r="KW353" s="4"/>
      <c r="KX353" s="4"/>
      <c r="KY353" s="4"/>
      <c r="KZ353" s="4"/>
      <c r="LA353" s="4"/>
      <c r="LB353" s="4"/>
      <c r="LC353" s="4"/>
      <c r="LD353" s="4"/>
      <c r="LE353" s="4"/>
      <c r="LF353" s="4"/>
      <c r="LG353" s="4"/>
      <c r="LH353" s="4"/>
      <c r="LI353" s="4"/>
      <c r="LJ353" s="4"/>
      <c r="LK353" s="4"/>
      <c r="LL353" s="4"/>
      <c r="LM353" s="4"/>
      <c r="LN353" s="4"/>
      <c r="LO353" s="4"/>
      <c r="LP353" s="4"/>
      <c r="LQ353" s="4"/>
      <c r="LR353" s="4"/>
      <c r="LS353" s="4"/>
      <c r="LT353" s="4"/>
      <c r="LU353" s="4"/>
      <c r="LV353" s="4"/>
      <c r="LW353" s="4"/>
      <c r="LX353" s="4"/>
      <c r="LY353" s="4"/>
      <c r="LZ353" s="4"/>
      <c r="MA353" s="4"/>
      <c r="MB353" s="4"/>
      <c r="MC353" s="4"/>
      <c r="MD353" s="4"/>
      <c r="ME353" s="4"/>
      <c r="MF353" s="4"/>
      <c r="MG353" s="4"/>
      <c r="MH353" s="4"/>
      <c r="MI353" s="4"/>
      <c r="MJ353" s="4"/>
      <c r="MK353" s="4"/>
      <c r="ML353" s="4"/>
      <c r="MM353" s="4"/>
      <c r="MN353" s="4"/>
      <c r="MO353" s="4"/>
      <c r="MP353" s="4"/>
      <c r="MQ353" s="4"/>
      <c r="MR353" s="4"/>
      <c r="MS353" s="4"/>
      <c r="MT353" s="4"/>
      <c r="MU353" s="4"/>
      <c r="MV353" s="4"/>
      <c r="MW353" s="4"/>
      <c r="MX353" s="4"/>
      <c r="MY353" s="4"/>
      <c r="MZ353" s="4"/>
      <c r="NA353" s="4"/>
      <c r="NB353" s="4"/>
      <c r="NC353" s="4"/>
      <c r="ND353" s="4"/>
      <c r="NE353" s="4"/>
      <c r="NF353" s="4"/>
      <c r="NG353" s="4"/>
      <c r="NH353" s="4"/>
      <c r="NI353" s="4"/>
      <c r="NJ353" s="4"/>
      <c r="NK353" s="4"/>
      <c r="NL353" s="4"/>
      <c r="NM353" s="4"/>
      <c r="NN353" s="4"/>
      <c r="NO353" s="4"/>
      <c r="NP353" s="4"/>
      <c r="NQ353" s="4"/>
      <c r="NR353" s="4"/>
      <c r="NS353" s="4"/>
      <c r="NT353" s="4"/>
      <c r="NU353" s="4"/>
      <c r="NV353" s="4"/>
      <c r="NW353" s="4"/>
      <c r="NX353" s="4"/>
      <c r="NY353" s="4"/>
      <c r="NZ353" s="4"/>
      <c r="OA353" s="4"/>
      <c r="OB353" s="4"/>
      <c r="OC353" s="4"/>
      <c r="OD353" s="4"/>
      <c r="OE353" s="4"/>
      <c r="OF353" s="4"/>
      <c r="OG353" s="4"/>
      <c r="OH353" s="4"/>
      <c r="OI353" s="4"/>
      <c r="OJ353" s="4"/>
      <c r="OK353" s="4"/>
      <c r="OL353" s="4"/>
      <c r="OM353" s="4"/>
      <c r="ON353" s="4"/>
      <c r="OO353" s="4"/>
      <c r="OP353" s="4"/>
      <c r="OQ353" s="4"/>
      <c r="OR353" s="4"/>
      <c r="OS353" s="4"/>
      <c r="OT353" s="4"/>
      <c r="OU353" s="4"/>
      <c r="OV353" s="4"/>
      <c r="OW353" s="4"/>
      <c r="OX353" s="4"/>
      <c r="OY353" s="4"/>
      <c r="OZ353" s="4"/>
      <c r="PA353" s="4"/>
      <c r="PB353" s="4"/>
      <c r="PC353" s="4"/>
      <c r="PD353" s="4"/>
      <c r="PE353" s="4"/>
      <c r="PF353" s="4"/>
      <c r="PG353" s="4"/>
      <c r="PH353" s="4"/>
      <c r="PI353" s="4"/>
      <c r="PJ353" s="4"/>
      <c r="PK353" s="4"/>
      <c r="PL353" s="4"/>
      <c r="PM353" s="4"/>
      <c r="PN353" s="4"/>
      <c r="PO353" s="4"/>
      <c r="PP353" s="4"/>
      <c r="PQ353" s="4"/>
      <c r="PR353" s="4"/>
      <c r="PS353" s="4"/>
      <c r="PT353" s="4"/>
      <c r="PU353" s="4"/>
      <c r="PV353" s="4"/>
      <c r="PW353" s="4"/>
      <c r="PX353" s="4"/>
      <c r="PY353" s="4"/>
      <c r="PZ353" s="4"/>
      <c r="QA353" s="4"/>
      <c r="QB353" s="4"/>
      <c r="QC353" s="4"/>
      <c r="QD353" s="4"/>
      <c r="QE353" s="4"/>
      <c r="QF353" s="4"/>
      <c r="QG353" s="4"/>
      <c r="QH353" s="4"/>
      <c r="QI353" s="4"/>
      <c r="QJ353" s="4"/>
      <c r="QK353" s="4"/>
      <c r="QL353" s="4"/>
      <c r="QM353" s="4"/>
      <c r="QN353" s="4"/>
      <c r="QO353" s="4"/>
      <c r="QP353" s="4"/>
      <c r="QQ353" s="4"/>
      <c r="QR353" s="4"/>
      <c r="QS353" s="4"/>
      <c r="QT353" s="4"/>
      <c r="QU353" s="4"/>
      <c r="QV353" s="4"/>
      <c r="QW353" s="4"/>
      <c r="QX353" s="4"/>
      <c r="QY353" s="4"/>
      <c r="QZ353" s="4"/>
      <c r="RA353" s="4"/>
      <c r="RB353" s="4"/>
      <c r="RC353" s="4"/>
      <c r="RD353" s="4"/>
      <c r="RE353" s="4"/>
      <c r="RF353" s="4"/>
      <c r="RG353" s="4"/>
      <c r="RH353" s="4"/>
      <c r="RI353" s="4"/>
      <c r="RJ353" s="4"/>
      <c r="RK353" s="4"/>
      <c r="RL353" s="4"/>
      <c r="RM353" s="4"/>
      <c r="RN353" s="4"/>
      <c r="RO353" s="4"/>
      <c r="RP353" s="4"/>
      <c r="RQ353" s="4"/>
      <c r="RR353" s="4"/>
      <c r="RS353" s="4"/>
      <c r="RT353" s="4"/>
      <c r="RU353" s="4"/>
      <c r="RV353" s="4"/>
      <c r="RW353" s="4"/>
      <c r="RX353" s="4"/>
      <c r="RY353" s="4"/>
      <c r="RZ353" s="4"/>
      <c r="SA353" s="4"/>
      <c r="SB353" s="4"/>
      <c r="SC353" s="4"/>
      <c r="SD353" s="4"/>
      <c r="SE353" s="4"/>
      <c r="SF353" s="4"/>
      <c r="SG353" s="4"/>
      <c r="SH353" s="4"/>
      <c r="SI353" s="4"/>
      <c r="SJ353" s="4"/>
      <c r="SK353" s="4"/>
      <c r="SL353" s="4"/>
      <c r="SM353" s="4"/>
      <c r="SN353" s="4"/>
      <c r="SO353" s="4"/>
      <c r="SP353" s="4"/>
      <c r="SQ353" s="4"/>
      <c r="SR353" s="4"/>
      <c r="SS353" s="4"/>
      <c r="ST353" s="4"/>
      <c r="SU353" s="4"/>
      <c r="SV353" s="4"/>
      <c r="SW353" s="4"/>
      <c r="SX353" s="4"/>
      <c r="SY353" s="4"/>
      <c r="SZ353" s="4"/>
      <c r="TA353" s="4"/>
      <c r="TB353" s="4"/>
      <c r="TC353" s="4"/>
      <c r="TD353" s="4"/>
      <c r="TE353" s="4"/>
      <c r="TF353" s="4"/>
      <c r="TG353" s="4"/>
      <c r="TH353" s="4"/>
      <c r="TI353" s="4"/>
      <c r="TJ353" s="4"/>
      <c r="TK353" s="4"/>
      <c r="TL353" s="4"/>
      <c r="TM353" s="4"/>
      <c r="TN353" s="4"/>
      <c r="TO353" s="4"/>
      <c r="TP353" s="4"/>
      <c r="TQ353" s="4"/>
      <c r="TR353" s="4"/>
      <c r="TS353" s="4"/>
      <c r="TT353" s="4"/>
      <c r="TU353" s="4"/>
      <c r="TV353" s="4"/>
      <c r="TW353" s="4"/>
      <c r="TX353" s="4"/>
      <c r="TY353" s="4"/>
      <c r="TZ353" s="4"/>
      <c r="UA353" s="4"/>
      <c r="UB353" s="4"/>
      <c r="UC353" s="4"/>
      <c r="UD353" s="4"/>
      <c r="UE353" s="4"/>
      <c r="UF353" s="4"/>
      <c r="UG353" s="4"/>
      <c r="UH353" s="4"/>
      <c r="UI353" s="4"/>
      <c r="UJ353" s="4"/>
      <c r="UK353" s="4"/>
      <c r="UL353" s="4"/>
      <c r="UM353" s="4"/>
      <c r="UN353" s="4"/>
      <c r="UO353" s="4"/>
      <c r="UP353" s="4"/>
      <c r="UQ353" s="4"/>
      <c r="UR353" s="4"/>
      <c r="US353" s="4"/>
      <c r="UT353" s="4"/>
      <c r="UU353" s="4"/>
      <c r="UV353" s="4"/>
      <c r="UW353" s="4"/>
      <c r="UX353" s="4"/>
      <c r="UY353" s="4"/>
      <c r="UZ353" s="4"/>
      <c r="VA353" s="4"/>
      <c r="VB353" s="4"/>
      <c r="VC353" s="4"/>
      <c r="VD353" s="4"/>
      <c r="VE353" s="4"/>
      <c r="VF353" s="4"/>
      <c r="VG353" s="4"/>
      <c r="VH353" s="4"/>
      <c r="VI353" s="4"/>
      <c r="VJ353" s="4"/>
      <c r="VK353" s="4"/>
      <c r="VL353" s="4"/>
      <c r="VM353" s="4"/>
      <c r="VN353" s="4"/>
    </row>
    <row r="354" spans="14:586"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  <c r="IU354" s="4"/>
      <c r="IV354" s="4"/>
      <c r="IW354" s="4"/>
      <c r="IX354" s="4"/>
      <c r="IY354" s="4"/>
      <c r="IZ354" s="4"/>
      <c r="JA354" s="4"/>
      <c r="JB354" s="4"/>
      <c r="JC354" s="4"/>
      <c r="JD354" s="4"/>
      <c r="JE354" s="4"/>
      <c r="JF354" s="4"/>
      <c r="JG354" s="4"/>
      <c r="JH354" s="4"/>
      <c r="JI354" s="4"/>
      <c r="JJ354" s="4"/>
      <c r="JK354" s="4"/>
      <c r="JL354" s="4"/>
      <c r="JM354" s="4"/>
      <c r="JN354" s="4"/>
      <c r="JO354" s="4"/>
      <c r="JP354" s="4"/>
      <c r="JQ354" s="4"/>
      <c r="JR354" s="4"/>
      <c r="JS354" s="4"/>
      <c r="JT354" s="4"/>
      <c r="JU354" s="4"/>
      <c r="JV354" s="4"/>
      <c r="JW354" s="4"/>
      <c r="JX354" s="4"/>
      <c r="JY354" s="4"/>
      <c r="JZ354" s="4"/>
      <c r="KA354" s="4"/>
      <c r="KB354" s="4"/>
      <c r="KC354" s="4"/>
      <c r="KD354" s="4"/>
      <c r="KE354" s="4"/>
      <c r="KF354" s="4"/>
      <c r="KG354" s="4"/>
      <c r="KH354" s="4"/>
      <c r="KI354" s="4"/>
      <c r="KJ354" s="4"/>
      <c r="KK354" s="4"/>
      <c r="KL354" s="4"/>
      <c r="KM354" s="4"/>
      <c r="KN354" s="4"/>
      <c r="KO354" s="4"/>
      <c r="KP354" s="4"/>
      <c r="KQ354" s="4"/>
      <c r="KR354" s="4"/>
      <c r="KS354" s="4"/>
      <c r="KT354" s="4"/>
      <c r="KU354" s="4"/>
      <c r="KV354" s="4"/>
      <c r="KW354" s="4"/>
      <c r="KX354" s="4"/>
      <c r="KY354" s="4"/>
      <c r="KZ354" s="4"/>
      <c r="LA354" s="4"/>
      <c r="LB354" s="4"/>
      <c r="LC354" s="4"/>
      <c r="LD354" s="4"/>
      <c r="LE354" s="4"/>
      <c r="LF354" s="4"/>
      <c r="LG354" s="4"/>
      <c r="LH354" s="4"/>
      <c r="LI354" s="4"/>
      <c r="LJ354" s="4"/>
      <c r="LK354" s="4"/>
      <c r="LL354" s="4"/>
      <c r="LM354" s="4"/>
      <c r="LN354" s="4"/>
      <c r="LO354" s="4"/>
      <c r="LP354" s="4"/>
      <c r="LQ354" s="4"/>
      <c r="LR354" s="4"/>
      <c r="LS354" s="4"/>
      <c r="LT354" s="4"/>
      <c r="LU354" s="4"/>
      <c r="LV354" s="4"/>
      <c r="LW354" s="4"/>
      <c r="LX354" s="4"/>
      <c r="LY354" s="4"/>
      <c r="LZ354" s="4"/>
      <c r="MA354" s="4"/>
      <c r="MB354" s="4"/>
      <c r="MC354" s="4"/>
      <c r="MD354" s="4"/>
      <c r="ME354" s="4"/>
      <c r="MF354" s="4"/>
      <c r="MG354" s="4"/>
      <c r="MH354" s="4"/>
      <c r="MI354" s="4"/>
      <c r="MJ354" s="4"/>
      <c r="MK354" s="4"/>
      <c r="ML354" s="4"/>
      <c r="MM354" s="4"/>
      <c r="MN354" s="4"/>
      <c r="MO354" s="4"/>
      <c r="MP354" s="4"/>
      <c r="MQ354" s="4"/>
      <c r="MR354" s="4"/>
      <c r="MS354" s="4"/>
      <c r="MT354" s="4"/>
      <c r="MU354" s="4"/>
      <c r="MV354" s="4"/>
      <c r="MW354" s="4"/>
      <c r="MX354" s="4"/>
      <c r="MY354" s="4"/>
      <c r="MZ354" s="4"/>
      <c r="NA354" s="4"/>
      <c r="NB354" s="4"/>
      <c r="NC354" s="4"/>
      <c r="ND354" s="4"/>
      <c r="NE354" s="4"/>
      <c r="NF354" s="4"/>
      <c r="NG354" s="4"/>
      <c r="NH354" s="4"/>
      <c r="NI354" s="4"/>
      <c r="NJ354" s="4"/>
      <c r="NK354" s="4"/>
      <c r="NL354" s="4"/>
      <c r="NM354" s="4"/>
      <c r="NN354" s="4"/>
      <c r="NO354" s="4"/>
      <c r="NP354" s="4"/>
      <c r="NQ354" s="4"/>
      <c r="NR354" s="4"/>
      <c r="NS354" s="4"/>
      <c r="NT354" s="4"/>
      <c r="NU354" s="4"/>
      <c r="NV354" s="4"/>
      <c r="NW354" s="4"/>
      <c r="NX354" s="4"/>
      <c r="NY354" s="4"/>
      <c r="NZ354" s="4"/>
      <c r="OA354" s="4"/>
      <c r="OB354" s="4"/>
      <c r="OC354" s="4"/>
      <c r="OD354" s="4"/>
      <c r="OE354" s="4"/>
      <c r="OF354" s="4"/>
      <c r="OG354" s="4"/>
      <c r="OH354" s="4"/>
      <c r="OI354" s="4"/>
      <c r="OJ354" s="4"/>
      <c r="OK354" s="4"/>
      <c r="OL354" s="4"/>
      <c r="OM354" s="4"/>
      <c r="ON354" s="4"/>
      <c r="OO354" s="4"/>
      <c r="OP354" s="4"/>
      <c r="OQ354" s="4"/>
      <c r="OR354" s="4"/>
      <c r="OS354" s="4"/>
      <c r="OT354" s="4"/>
      <c r="OU354" s="4"/>
      <c r="OV354" s="4"/>
      <c r="OW354" s="4"/>
      <c r="OX354" s="4"/>
      <c r="OY354" s="4"/>
      <c r="OZ354" s="4"/>
      <c r="PA354" s="4"/>
      <c r="PB354" s="4"/>
      <c r="PC354" s="4"/>
      <c r="PD354" s="4"/>
      <c r="PE354" s="4"/>
      <c r="PF354" s="4"/>
      <c r="PG354" s="4"/>
      <c r="PH354" s="4"/>
      <c r="PI354" s="4"/>
      <c r="PJ354" s="4"/>
      <c r="PK354" s="4"/>
      <c r="PL354" s="4"/>
      <c r="PM354" s="4"/>
      <c r="PN354" s="4"/>
      <c r="PO354" s="4"/>
      <c r="PP354" s="4"/>
      <c r="PQ354" s="4"/>
      <c r="PR354" s="4"/>
      <c r="PS354" s="4"/>
      <c r="PT354" s="4"/>
      <c r="PU354" s="4"/>
      <c r="PV354" s="4"/>
      <c r="PW354" s="4"/>
      <c r="PX354" s="4"/>
      <c r="PY354" s="4"/>
      <c r="PZ354" s="4"/>
      <c r="QA354" s="4"/>
      <c r="QB354" s="4"/>
      <c r="QC354" s="4"/>
      <c r="QD354" s="4"/>
      <c r="QE354" s="4"/>
      <c r="QF354" s="4"/>
      <c r="QG354" s="4"/>
      <c r="QH354" s="4"/>
      <c r="QI354" s="4"/>
      <c r="QJ354" s="4"/>
      <c r="QK354" s="4"/>
      <c r="QL354" s="4"/>
      <c r="QM354" s="4"/>
      <c r="QN354" s="4"/>
      <c r="QO354" s="4"/>
      <c r="QP354" s="4"/>
      <c r="QQ354" s="4"/>
      <c r="QR354" s="4"/>
      <c r="QS354" s="4"/>
      <c r="QT354" s="4"/>
      <c r="QU354" s="4"/>
      <c r="QV354" s="4"/>
      <c r="QW354" s="4"/>
      <c r="QX354" s="4"/>
      <c r="QY354" s="4"/>
      <c r="QZ354" s="4"/>
      <c r="RA354" s="4"/>
      <c r="RB354" s="4"/>
      <c r="RC354" s="4"/>
      <c r="RD354" s="4"/>
      <c r="RE354" s="4"/>
      <c r="RF354" s="4"/>
      <c r="RG354" s="4"/>
      <c r="RH354" s="4"/>
      <c r="RI354" s="4"/>
      <c r="RJ354" s="4"/>
      <c r="RK354" s="4"/>
      <c r="RL354" s="4"/>
      <c r="RM354" s="4"/>
      <c r="RN354" s="4"/>
      <c r="RO354" s="4"/>
      <c r="RP354" s="4"/>
      <c r="RQ354" s="4"/>
      <c r="RR354" s="4"/>
      <c r="RS354" s="4"/>
      <c r="RT354" s="4"/>
      <c r="RU354" s="4"/>
      <c r="RV354" s="4"/>
      <c r="RW354" s="4"/>
      <c r="RX354" s="4"/>
      <c r="RY354" s="4"/>
      <c r="RZ354" s="4"/>
      <c r="SA354" s="4"/>
      <c r="SB354" s="4"/>
      <c r="SC354" s="4"/>
      <c r="SD354" s="4"/>
      <c r="SE354" s="4"/>
      <c r="SF354" s="4"/>
      <c r="SG354" s="4"/>
      <c r="SH354" s="4"/>
      <c r="SI354" s="4"/>
      <c r="SJ354" s="4"/>
      <c r="SK354" s="4"/>
      <c r="SL354" s="4"/>
      <c r="SM354" s="4"/>
      <c r="SN354" s="4"/>
      <c r="SO354" s="4"/>
      <c r="SP354" s="4"/>
      <c r="SQ354" s="4"/>
      <c r="SR354" s="4"/>
      <c r="SS354" s="4"/>
      <c r="ST354" s="4"/>
      <c r="SU354" s="4"/>
      <c r="SV354" s="4"/>
      <c r="SW354" s="4"/>
      <c r="SX354" s="4"/>
      <c r="SY354" s="4"/>
      <c r="SZ354" s="4"/>
      <c r="TA354" s="4"/>
      <c r="TB354" s="4"/>
      <c r="TC354" s="4"/>
      <c r="TD354" s="4"/>
      <c r="TE354" s="4"/>
      <c r="TF354" s="4"/>
      <c r="TG354" s="4"/>
      <c r="TH354" s="4"/>
      <c r="TI354" s="4"/>
      <c r="TJ354" s="4"/>
      <c r="TK354" s="4"/>
      <c r="TL354" s="4"/>
      <c r="TM354" s="4"/>
      <c r="TN354" s="4"/>
      <c r="TO354" s="4"/>
      <c r="TP354" s="4"/>
      <c r="TQ354" s="4"/>
      <c r="TR354" s="4"/>
      <c r="TS354" s="4"/>
      <c r="TT354" s="4"/>
      <c r="TU354" s="4"/>
      <c r="TV354" s="4"/>
      <c r="TW354" s="4"/>
      <c r="TX354" s="4"/>
      <c r="TY354" s="4"/>
      <c r="TZ354" s="4"/>
      <c r="UA354" s="4"/>
      <c r="UB354" s="4"/>
      <c r="UC354" s="4"/>
      <c r="UD354" s="4"/>
      <c r="UE354" s="4"/>
      <c r="UF354" s="4"/>
      <c r="UG354" s="4"/>
      <c r="UH354" s="4"/>
      <c r="UI354" s="4"/>
      <c r="UJ354" s="4"/>
      <c r="UK354" s="4"/>
      <c r="UL354" s="4"/>
      <c r="UM354" s="4"/>
      <c r="UN354" s="4"/>
      <c r="UO354" s="4"/>
      <c r="UP354" s="4"/>
      <c r="UQ354" s="4"/>
      <c r="UR354" s="4"/>
      <c r="US354" s="4"/>
      <c r="UT354" s="4"/>
      <c r="UU354" s="4"/>
      <c r="UV354" s="4"/>
      <c r="UW354" s="4"/>
      <c r="UX354" s="4"/>
      <c r="UY354" s="4"/>
      <c r="UZ354" s="4"/>
      <c r="VA354" s="4"/>
      <c r="VB354" s="4"/>
      <c r="VC354" s="4"/>
      <c r="VD354" s="4"/>
      <c r="VE354" s="4"/>
      <c r="VF354" s="4"/>
      <c r="VG354" s="4"/>
      <c r="VH354" s="4"/>
      <c r="VI354" s="4"/>
      <c r="VJ354" s="4"/>
      <c r="VK354" s="4"/>
      <c r="VL354" s="4"/>
      <c r="VM354" s="4"/>
      <c r="VN354" s="4"/>
    </row>
    <row r="355" spans="14:586"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  <c r="IU355" s="4"/>
      <c r="IV355" s="4"/>
      <c r="IW355" s="4"/>
      <c r="IX355" s="4"/>
      <c r="IY355" s="4"/>
      <c r="IZ355" s="4"/>
      <c r="JA355" s="4"/>
      <c r="JB355" s="4"/>
      <c r="JC355" s="4"/>
      <c r="JD355" s="4"/>
      <c r="JE355" s="4"/>
      <c r="JF355" s="4"/>
      <c r="JG355" s="4"/>
      <c r="JH355" s="4"/>
      <c r="JI355" s="4"/>
      <c r="JJ355" s="4"/>
      <c r="JK355" s="4"/>
      <c r="JL355" s="4"/>
      <c r="JM355" s="4"/>
      <c r="JN355" s="4"/>
      <c r="JO355" s="4"/>
      <c r="JP355" s="4"/>
      <c r="JQ355" s="4"/>
      <c r="JR355" s="4"/>
      <c r="JS355" s="4"/>
      <c r="JT355" s="4"/>
      <c r="JU355" s="4"/>
      <c r="JV355" s="4"/>
      <c r="JW355" s="4"/>
      <c r="JX355" s="4"/>
      <c r="JY355" s="4"/>
      <c r="JZ355" s="4"/>
      <c r="KA355" s="4"/>
      <c r="KB355" s="4"/>
      <c r="KC355" s="4"/>
      <c r="KD355" s="4"/>
      <c r="KE355" s="4"/>
      <c r="KF355" s="4"/>
      <c r="KG355" s="4"/>
      <c r="KH355" s="4"/>
      <c r="KI355" s="4"/>
      <c r="KJ355" s="4"/>
      <c r="KK355" s="4"/>
      <c r="KL355" s="4"/>
      <c r="KM355" s="4"/>
      <c r="KN355" s="4"/>
      <c r="KO355" s="4"/>
      <c r="KP355" s="4"/>
      <c r="KQ355" s="4"/>
      <c r="KR355" s="4"/>
      <c r="KS355" s="4"/>
      <c r="KT355" s="4"/>
      <c r="KU355" s="4"/>
      <c r="KV355" s="4"/>
      <c r="KW355" s="4"/>
      <c r="KX355" s="4"/>
      <c r="KY355" s="4"/>
      <c r="KZ355" s="4"/>
      <c r="LA355" s="4"/>
      <c r="LB355" s="4"/>
      <c r="LC355" s="4"/>
      <c r="LD355" s="4"/>
      <c r="LE355" s="4"/>
      <c r="LF355" s="4"/>
      <c r="LG355" s="4"/>
      <c r="LH355" s="4"/>
      <c r="LI355" s="4"/>
      <c r="LJ355" s="4"/>
      <c r="LK355" s="4"/>
      <c r="LL355" s="4"/>
      <c r="LM355" s="4"/>
      <c r="LN355" s="4"/>
      <c r="LO355" s="4"/>
      <c r="LP355" s="4"/>
      <c r="LQ355" s="4"/>
      <c r="LR355" s="4"/>
      <c r="LS355" s="4"/>
      <c r="LT355" s="4"/>
      <c r="LU355" s="4"/>
      <c r="LV355" s="4"/>
      <c r="LW355" s="4"/>
      <c r="LX355" s="4"/>
      <c r="LY355" s="4"/>
      <c r="LZ355" s="4"/>
      <c r="MA355" s="4"/>
      <c r="MB355" s="4"/>
      <c r="MC355" s="4"/>
      <c r="MD355" s="4"/>
      <c r="ME355" s="4"/>
      <c r="MF355" s="4"/>
      <c r="MG355" s="4"/>
      <c r="MH355" s="4"/>
      <c r="MI355" s="4"/>
      <c r="MJ355" s="4"/>
      <c r="MK355" s="4"/>
      <c r="ML355" s="4"/>
      <c r="MM355" s="4"/>
      <c r="MN355" s="4"/>
      <c r="MO355" s="4"/>
      <c r="MP355" s="4"/>
      <c r="MQ355" s="4"/>
      <c r="MR355" s="4"/>
      <c r="MS355" s="4"/>
      <c r="MT355" s="4"/>
      <c r="MU355" s="4"/>
      <c r="MV355" s="4"/>
      <c r="MW355" s="4"/>
      <c r="MX355" s="4"/>
      <c r="MY355" s="4"/>
      <c r="MZ355" s="4"/>
      <c r="NA355" s="4"/>
      <c r="NB355" s="4"/>
      <c r="NC355" s="4"/>
      <c r="ND355" s="4"/>
      <c r="NE355" s="4"/>
      <c r="NF355" s="4"/>
      <c r="NG355" s="4"/>
      <c r="NH355" s="4"/>
      <c r="NI355" s="4"/>
      <c r="NJ355" s="4"/>
      <c r="NK355" s="4"/>
      <c r="NL355" s="4"/>
      <c r="NM355" s="4"/>
      <c r="NN355" s="4"/>
      <c r="NO355" s="4"/>
      <c r="NP355" s="4"/>
      <c r="NQ355" s="4"/>
      <c r="NR355" s="4"/>
      <c r="NS355" s="4"/>
      <c r="NT355" s="4"/>
      <c r="NU355" s="4"/>
      <c r="NV355" s="4"/>
      <c r="NW355" s="4"/>
      <c r="NX355" s="4"/>
      <c r="NY355" s="4"/>
      <c r="NZ355" s="4"/>
      <c r="OA355" s="4"/>
      <c r="OB355" s="4"/>
      <c r="OC355" s="4"/>
      <c r="OD355" s="4"/>
      <c r="OE355" s="4"/>
      <c r="OF355" s="4"/>
      <c r="OG355" s="4"/>
      <c r="OH355" s="4"/>
      <c r="OI355" s="4"/>
      <c r="OJ355" s="4"/>
      <c r="OK355" s="4"/>
      <c r="OL355" s="4"/>
      <c r="OM355" s="4"/>
      <c r="ON355" s="4"/>
      <c r="OO355" s="4"/>
      <c r="OP355" s="4"/>
      <c r="OQ355" s="4"/>
      <c r="OR355" s="4"/>
      <c r="OS355" s="4"/>
      <c r="OT355" s="4"/>
      <c r="OU355" s="4"/>
      <c r="OV355" s="4"/>
      <c r="OW355" s="4"/>
      <c r="OX355" s="4"/>
      <c r="OY355" s="4"/>
      <c r="OZ355" s="4"/>
      <c r="PA355" s="4"/>
      <c r="PB355" s="4"/>
      <c r="PC355" s="4"/>
      <c r="PD355" s="4"/>
      <c r="PE355" s="4"/>
      <c r="PF355" s="4"/>
      <c r="PG355" s="4"/>
      <c r="PH355" s="4"/>
      <c r="PI355" s="4"/>
      <c r="PJ355" s="4"/>
      <c r="PK355" s="4"/>
      <c r="PL355" s="4"/>
      <c r="PM355" s="4"/>
      <c r="PN355" s="4"/>
      <c r="PO355" s="4"/>
      <c r="PP355" s="4"/>
      <c r="PQ355" s="4"/>
      <c r="PR355" s="4"/>
      <c r="PS355" s="4"/>
      <c r="PT355" s="4"/>
      <c r="PU355" s="4"/>
      <c r="PV355" s="4"/>
      <c r="PW355" s="4"/>
      <c r="PX355" s="4"/>
      <c r="PY355" s="4"/>
      <c r="PZ355" s="4"/>
      <c r="QA355" s="4"/>
      <c r="QB355" s="4"/>
      <c r="QC355" s="4"/>
      <c r="QD355" s="4"/>
      <c r="QE355" s="4"/>
      <c r="QF355" s="4"/>
      <c r="QG355" s="4"/>
      <c r="QH355" s="4"/>
      <c r="QI355" s="4"/>
      <c r="QJ355" s="4"/>
      <c r="QK355" s="4"/>
      <c r="QL355" s="4"/>
      <c r="QM355" s="4"/>
      <c r="QN355" s="4"/>
      <c r="QO355" s="4"/>
      <c r="QP355" s="4"/>
      <c r="QQ355" s="4"/>
      <c r="QR355" s="4"/>
      <c r="QS355" s="4"/>
      <c r="QT355" s="4"/>
      <c r="QU355" s="4"/>
      <c r="QV355" s="4"/>
      <c r="QW355" s="4"/>
      <c r="QX355" s="4"/>
      <c r="QY355" s="4"/>
      <c r="QZ355" s="4"/>
      <c r="RA355" s="4"/>
      <c r="RB355" s="4"/>
      <c r="RC355" s="4"/>
      <c r="RD355" s="4"/>
      <c r="RE355" s="4"/>
      <c r="RF355" s="4"/>
      <c r="RG355" s="4"/>
      <c r="RH355" s="4"/>
      <c r="RI355" s="4"/>
      <c r="RJ355" s="4"/>
      <c r="RK355" s="4"/>
      <c r="RL355" s="4"/>
      <c r="RM355" s="4"/>
      <c r="RN355" s="4"/>
      <c r="RO355" s="4"/>
      <c r="RP355" s="4"/>
      <c r="RQ355" s="4"/>
      <c r="RR355" s="4"/>
      <c r="RS355" s="4"/>
      <c r="RT355" s="4"/>
      <c r="RU355" s="4"/>
      <c r="RV355" s="4"/>
      <c r="RW355" s="4"/>
      <c r="RX355" s="4"/>
      <c r="RY355" s="4"/>
      <c r="RZ355" s="4"/>
      <c r="SA355" s="4"/>
      <c r="SB355" s="4"/>
      <c r="SC355" s="4"/>
      <c r="SD355" s="4"/>
      <c r="SE355" s="4"/>
      <c r="SF355" s="4"/>
      <c r="SG355" s="4"/>
      <c r="SH355" s="4"/>
      <c r="SI355" s="4"/>
      <c r="SJ355" s="4"/>
      <c r="SK355" s="4"/>
      <c r="SL355" s="4"/>
      <c r="SM355" s="4"/>
      <c r="SN355" s="4"/>
      <c r="SO355" s="4"/>
      <c r="SP355" s="4"/>
      <c r="SQ355" s="4"/>
      <c r="SR355" s="4"/>
      <c r="SS355" s="4"/>
      <c r="ST355" s="4"/>
      <c r="SU355" s="4"/>
      <c r="SV355" s="4"/>
      <c r="SW355" s="4"/>
      <c r="SX355" s="4"/>
      <c r="SY355" s="4"/>
      <c r="SZ355" s="4"/>
      <c r="TA355" s="4"/>
      <c r="TB355" s="4"/>
      <c r="TC355" s="4"/>
      <c r="TD355" s="4"/>
      <c r="TE355" s="4"/>
      <c r="TF355" s="4"/>
      <c r="TG355" s="4"/>
      <c r="TH355" s="4"/>
      <c r="TI355" s="4"/>
      <c r="TJ355" s="4"/>
      <c r="TK355" s="4"/>
      <c r="TL355" s="4"/>
      <c r="TM355" s="4"/>
      <c r="TN355" s="4"/>
      <c r="TO355" s="4"/>
      <c r="TP355" s="4"/>
      <c r="TQ355" s="4"/>
      <c r="TR355" s="4"/>
      <c r="TS355" s="4"/>
      <c r="TT355" s="4"/>
      <c r="TU355" s="4"/>
      <c r="TV355" s="4"/>
      <c r="TW355" s="4"/>
      <c r="TX355" s="4"/>
      <c r="TY355" s="4"/>
      <c r="TZ355" s="4"/>
      <c r="UA355" s="4"/>
      <c r="UB355" s="4"/>
      <c r="UC355" s="4"/>
      <c r="UD355" s="4"/>
      <c r="UE355" s="4"/>
      <c r="UF355" s="4"/>
      <c r="UG355" s="4"/>
      <c r="UH355" s="4"/>
      <c r="UI355" s="4"/>
      <c r="UJ355" s="4"/>
      <c r="UK355" s="4"/>
      <c r="UL355" s="4"/>
      <c r="UM355" s="4"/>
      <c r="UN355" s="4"/>
      <c r="UO355" s="4"/>
      <c r="UP355" s="4"/>
      <c r="UQ355" s="4"/>
      <c r="UR355" s="4"/>
      <c r="US355" s="4"/>
      <c r="UT355" s="4"/>
      <c r="UU355" s="4"/>
      <c r="UV355" s="4"/>
      <c r="UW355" s="4"/>
      <c r="UX355" s="4"/>
      <c r="UY355" s="4"/>
      <c r="UZ355" s="4"/>
      <c r="VA355" s="4"/>
      <c r="VB355" s="4"/>
      <c r="VC355" s="4"/>
      <c r="VD355" s="4"/>
      <c r="VE355" s="4"/>
      <c r="VF355" s="4"/>
      <c r="VG355" s="4"/>
      <c r="VH355" s="4"/>
      <c r="VI355" s="4"/>
      <c r="VJ355" s="4"/>
      <c r="VK355" s="4"/>
      <c r="VL355" s="4"/>
      <c r="VM355" s="4"/>
      <c r="VN355" s="4"/>
    </row>
    <row r="356" spans="14:586"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  <c r="IU356" s="4"/>
      <c r="IV356" s="4"/>
      <c r="IW356" s="4"/>
      <c r="IX356" s="4"/>
      <c r="IY356" s="4"/>
      <c r="IZ356" s="4"/>
      <c r="JA356" s="4"/>
      <c r="JB356" s="4"/>
      <c r="JC356" s="4"/>
      <c r="JD356" s="4"/>
      <c r="JE356" s="4"/>
      <c r="JF356" s="4"/>
      <c r="JG356" s="4"/>
      <c r="JH356" s="4"/>
      <c r="JI356" s="4"/>
      <c r="JJ356" s="4"/>
      <c r="JK356" s="4"/>
      <c r="JL356" s="4"/>
      <c r="JM356" s="4"/>
      <c r="JN356" s="4"/>
      <c r="JO356" s="4"/>
      <c r="JP356" s="4"/>
      <c r="JQ356" s="4"/>
      <c r="JR356" s="4"/>
      <c r="JS356" s="4"/>
      <c r="JT356" s="4"/>
      <c r="JU356" s="4"/>
      <c r="JV356" s="4"/>
      <c r="JW356" s="4"/>
      <c r="JX356" s="4"/>
      <c r="JY356" s="4"/>
      <c r="JZ356" s="4"/>
      <c r="KA356" s="4"/>
      <c r="KB356" s="4"/>
      <c r="KC356" s="4"/>
      <c r="KD356" s="4"/>
      <c r="KE356" s="4"/>
      <c r="KF356" s="4"/>
      <c r="KG356" s="4"/>
      <c r="KH356" s="4"/>
      <c r="KI356" s="4"/>
      <c r="KJ356" s="4"/>
      <c r="KK356" s="4"/>
      <c r="KL356" s="4"/>
      <c r="KM356" s="4"/>
      <c r="KN356" s="4"/>
      <c r="KO356" s="4"/>
      <c r="KP356" s="4"/>
      <c r="KQ356" s="4"/>
      <c r="KR356" s="4"/>
      <c r="KS356" s="4"/>
      <c r="KT356" s="4"/>
      <c r="KU356" s="4"/>
      <c r="KV356" s="4"/>
      <c r="KW356" s="4"/>
      <c r="KX356" s="4"/>
      <c r="KY356" s="4"/>
      <c r="KZ356" s="4"/>
      <c r="LA356" s="4"/>
      <c r="LB356" s="4"/>
      <c r="LC356" s="4"/>
      <c r="LD356" s="4"/>
      <c r="LE356" s="4"/>
      <c r="LF356" s="4"/>
      <c r="LG356" s="4"/>
      <c r="LH356" s="4"/>
      <c r="LI356" s="4"/>
      <c r="LJ356" s="4"/>
      <c r="LK356" s="4"/>
      <c r="LL356" s="4"/>
      <c r="LM356" s="4"/>
      <c r="LN356" s="4"/>
      <c r="LO356" s="4"/>
      <c r="LP356" s="4"/>
      <c r="LQ356" s="4"/>
      <c r="LR356" s="4"/>
      <c r="LS356" s="4"/>
      <c r="LT356" s="4"/>
      <c r="LU356" s="4"/>
      <c r="LV356" s="4"/>
      <c r="LW356" s="4"/>
      <c r="LX356" s="4"/>
      <c r="LY356" s="4"/>
      <c r="LZ356" s="4"/>
      <c r="MA356" s="4"/>
      <c r="MB356" s="4"/>
      <c r="MC356" s="4"/>
      <c r="MD356" s="4"/>
      <c r="ME356" s="4"/>
      <c r="MF356" s="4"/>
      <c r="MG356" s="4"/>
      <c r="MH356" s="4"/>
      <c r="MI356" s="4"/>
      <c r="MJ356" s="4"/>
      <c r="MK356" s="4"/>
      <c r="ML356" s="4"/>
      <c r="MM356" s="4"/>
      <c r="MN356" s="4"/>
      <c r="MO356" s="4"/>
      <c r="MP356" s="4"/>
      <c r="MQ356" s="4"/>
      <c r="MR356" s="4"/>
      <c r="MS356" s="4"/>
      <c r="MT356" s="4"/>
      <c r="MU356" s="4"/>
      <c r="MV356" s="4"/>
      <c r="MW356" s="4"/>
      <c r="MX356" s="4"/>
      <c r="MY356" s="4"/>
      <c r="MZ356" s="4"/>
      <c r="NA356" s="4"/>
      <c r="NB356" s="4"/>
      <c r="NC356" s="4"/>
      <c r="ND356" s="4"/>
      <c r="NE356" s="4"/>
      <c r="NF356" s="4"/>
      <c r="NG356" s="4"/>
      <c r="NH356" s="4"/>
      <c r="NI356" s="4"/>
      <c r="NJ356" s="4"/>
      <c r="NK356" s="4"/>
      <c r="NL356" s="4"/>
      <c r="NM356" s="4"/>
      <c r="NN356" s="4"/>
      <c r="NO356" s="4"/>
      <c r="NP356" s="4"/>
      <c r="NQ356" s="4"/>
      <c r="NR356" s="4"/>
      <c r="NS356" s="4"/>
      <c r="NT356" s="4"/>
      <c r="NU356" s="4"/>
      <c r="NV356" s="4"/>
      <c r="NW356" s="4"/>
      <c r="NX356" s="4"/>
      <c r="NY356" s="4"/>
      <c r="NZ356" s="4"/>
      <c r="OA356" s="4"/>
      <c r="OB356" s="4"/>
      <c r="OC356" s="4"/>
      <c r="OD356" s="4"/>
      <c r="OE356" s="4"/>
      <c r="OF356" s="4"/>
      <c r="OG356" s="4"/>
      <c r="OH356" s="4"/>
      <c r="OI356" s="4"/>
      <c r="OJ356" s="4"/>
      <c r="OK356" s="4"/>
      <c r="OL356" s="4"/>
      <c r="OM356" s="4"/>
      <c r="ON356" s="4"/>
      <c r="OO356" s="4"/>
      <c r="OP356" s="4"/>
      <c r="OQ356" s="4"/>
      <c r="OR356" s="4"/>
      <c r="OS356" s="4"/>
      <c r="OT356" s="4"/>
      <c r="OU356" s="4"/>
      <c r="OV356" s="4"/>
      <c r="OW356" s="4"/>
      <c r="OX356" s="4"/>
      <c r="OY356" s="4"/>
      <c r="OZ356" s="4"/>
      <c r="PA356" s="4"/>
      <c r="PB356" s="4"/>
      <c r="PC356" s="4"/>
      <c r="PD356" s="4"/>
      <c r="PE356" s="4"/>
      <c r="PF356" s="4"/>
      <c r="PG356" s="4"/>
      <c r="PH356" s="4"/>
      <c r="PI356" s="4"/>
      <c r="PJ356" s="4"/>
      <c r="PK356" s="4"/>
      <c r="PL356" s="4"/>
      <c r="PM356" s="4"/>
      <c r="PN356" s="4"/>
      <c r="PO356" s="4"/>
      <c r="PP356" s="4"/>
      <c r="PQ356" s="4"/>
      <c r="PR356" s="4"/>
      <c r="PS356" s="4"/>
      <c r="PT356" s="4"/>
      <c r="PU356" s="4"/>
      <c r="PV356" s="4"/>
      <c r="PW356" s="4"/>
      <c r="PX356" s="4"/>
      <c r="PY356" s="4"/>
      <c r="PZ356" s="4"/>
      <c r="QA356" s="4"/>
      <c r="QB356" s="4"/>
      <c r="QC356" s="4"/>
      <c r="QD356" s="4"/>
      <c r="QE356" s="4"/>
      <c r="QF356" s="4"/>
      <c r="QG356" s="4"/>
      <c r="QH356" s="4"/>
      <c r="QI356" s="4"/>
      <c r="QJ356" s="4"/>
      <c r="QK356" s="4"/>
      <c r="QL356" s="4"/>
      <c r="QM356" s="4"/>
      <c r="QN356" s="4"/>
      <c r="QO356" s="4"/>
      <c r="QP356" s="4"/>
      <c r="QQ356" s="4"/>
      <c r="QR356" s="4"/>
      <c r="QS356" s="4"/>
      <c r="QT356" s="4"/>
      <c r="QU356" s="4"/>
      <c r="QV356" s="4"/>
      <c r="QW356" s="4"/>
      <c r="QX356" s="4"/>
      <c r="QY356" s="4"/>
      <c r="QZ356" s="4"/>
      <c r="RA356" s="4"/>
      <c r="RB356" s="4"/>
      <c r="RC356" s="4"/>
      <c r="RD356" s="4"/>
      <c r="RE356" s="4"/>
      <c r="RF356" s="4"/>
      <c r="RG356" s="4"/>
      <c r="RH356" s="4"/>
      <c r="RI356" s="4"/>
      <c r="RJ356" s="4"/>
      <c r="RK356" s="4"/>
      <c r="RL356" s="4"/>
      <c r="RM356" s="4"/>
      <c r="RN356" s="4"/>
      <c r="RO356" s="4"/>
      <c r="RP356" s="4"/>
      <c r="RQ356" s="4"/>
      <c r="RR356" s="4"/>
      <c r="RS356" s="4"/>
      <c r="RT356" s="4"/>
      <c r="RU356" s="4"/>
      <c r="RV356" s="4"/>
      <c r="RW356" s="4"/>
      <c r="RX356" s="4"/>
      <c r="RY356" s="4"/>
      <c r="RZ356" s="4"/>
      <c r="SA356" s="4"/>
      <c r="SB356" s="4"/>
      <c r="SC356" s="4"/>
      <c r="SD356" s="4"/>
      <c r="SE356" s="4"/>
      <c r="SF356" s="4"/>
      <c r="SG356" s="4"/>
      <c r="SH356" s="4"/>
      <c r="SI356" s="4"/>
      <c r="SJ356" s="4"/>
      <c r="SK356" s="4"/>
      <c r="SL356" s="4"/>
      <c r="SM356" s="4"/>
      <c r="SN356" s="4"/>
      <c r="SO356" s="4"/>
      <c r="SP356" s="4"/>
      <c r="SQ356" s="4"/>
      <c r="SR356" s="4"/>
      <c r="SS356" s="4"/>
      <c r="ST356" s="4"/>
      <c r="SU356" s="4"/>
      <c r="SV356" s="4"/>
      <c r="SW356" s="4"/>
      <c r="SX356" s="4"/>
      <c r="SY356" s="4"/>
      <c r="SZ356" s="4"/>
      <c r="TA356" s="4"/>
      <c r="TB356" s="4"/>
      <c r="TC356" s="4"/>
      <c r="TD356" s="4"/>
      <c r="TE356" s="4"/>
      <c r="TF356" s="4"/>
      <c r="TG356" s="4"/>
      <c r="TH356" s="4"/>
      <c r="TI356" s="4"/>
      <c r="TJ356" s="4"/>
      <c r="TK356" s="4"/>
      <c r="TL356" s="4"/>
      <c r="TM356" s="4"/>
      <c r="TN356" s="4"/>
      <c r="TO356" s="4"/>
      <c r="TP356" s="4"/>
      <c r="TQ356" s="4"/>
      <c r="TR356" s="4"/>
      <c r="TS356" s="4"/>
      <c r="TT356" s="4"/>
      <c r="TU356" s="4"/>
      <c r="TV356" s="4"/>
      <c r="TW356" s="4"/>
      <c r="TX356" s="4"/>
      <c r="TY356" s="4"/>
      <c r="TZ356" s="4"/>
      <c r="UA356" s="4"/>
      <c r="UB356" s="4"/>
      <c r="UC356" s="4"/>
      <c r="UD356" s="4"/>
      <c r="UE356" s="4"/>
      <c r="UF356" s="4"/>
      <c r="UG356" s="4"/>
      <c r="UH356" s="4"/>
      <c r="UI356" s="4"/>
      <c r="UJ356" s="4"/>
      <c r="UK356" s="4"/>
      <c r="UL356" s="4"/>
      <c r="UM356" s="4"/>
      <c r="UN356" s="4"/>
      <c r="UO356" s="4"/>
      <c r="UP356" s="4"/>
      <c r="UQ356" s="4"/>
      <c r="UR356" s="4"/>
      <c r="US356" s="4"/>
      <c r="UT356" s="4"/>
      <c r="UU356" s="4"/>
      <c r="UV356" s="4"/>
      <c r="UW356" s="4"/>
      <c r="UX356" s="4"/>
      <c r="UY356" s="4"/>
      <c r="UZ356" s="4"/>
      <c r="VA356" s="4"/>
      <c r="VB356" s="4"/>
      <c r="VC356" s="4"/>
      <c r="VD356" s="4"/>
      <c r="VE356" s="4"/>
      <c r="VF356" s="4"/>
      <c r="VG356" s="4"/>
      <c r="VH356" s="4"/>
      <c r="VI356" s="4"/>
      <c r="VJ356" s="4"/>
      <c r="VK356" s="4"/>
      <c r="VL356" s="4"/>
      <c r="VM356" s="4"/>
      <c r="VN356" s="4"/>
    </row>
    <row r="357" spans="14:586"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  <c r="IU357" s="4"/>
      <c r="IV357" s="4"/>
      <c r="IW357" s="4"/>
      <c r="IX357" s="4"/>
      <c r="IY357" s="4"/>
      <c r="IZ357" s="4"/>
      <c r="JA357" s="4"/>
      <c r="JB357" s="4"/>
      <c r="JC357" s="4"/>
      <c r="JD357" s="4"/>
      <c r="JE357" s="4"/>
      <c r="JF357" s="4"/>
      <c r="JG357" s="4"/>
      <c r="JH357" s="4"/>
      <c r="JI357" s="4"/>
      <c r="JJ357" s="4"/>
      <c r="JK357" s="4"/>
      <c r="JL357" s="4"/>
      <c r="JM357" s="4"/>
      <c r="JN357" s="4"/>
      <c r="JO357" s="4"/>
      <c r="JP357" s="4"/>
      <c r="JQ357" s="4"/>
      <c r="JR357" s="4"/>
      <c r="JS357" s="4"/>
      <c r="JT357" s="4"/>
      <c r="JU357" s="4"/>
      <c r="JV357" s="4"/>
      <c r="JW357" s="4"/>
      <c r="JX357" s="4"/>
      <c r="JY357" s="4"/>
      <c r="JZ357" s="4"/>
      <c r="KA357" s="4"/>
      <c r="KB357" s="4"/>
      <c r="KC357" s="4"/>
      <c r="KD357" s="4"/>
      <c r="KE357" s="4"/>
      <c r="KF357" s="4"/>
      <c r="KG357" s="4"/>
      <c r="KH357" s="4"/>
      <c r="KI357" s="4"/>
      <c r="KJ357" s="4"/>
      <c r="KK357" s="4"/>
      <c r="KL357" s="4"/>
      <c r="KM357" s="4"/>
      <c r="KN357" s="4"/>
      <c r="KO357" s="4"/>
      <c r="KP357" s="4"/>
      <c r="KQ357" s="4"/>
      <c r="KR357" s="4"/>
      <c r="KS357" s="4"/>
      <c r="KT357" s="4"/>
      <c r="KU357" s="4"/>
      <c r="KV357" s="4"/>
      <c r="KW357" s="4"/>
      <c r="KX357" s="4"/>
      <c r="KY357" s="4"/>
      <c r="KZ357" s="4"/>
      <c r="LA357" s="4"/>
      <c r="LB357" s="4"/>
      <c r="LC357" s="4"/>
      <c r="LD357" s="4"/>
      <c r="LE357" s="4"/>
      <c r="LF357" s="4"/>
      <c r="LG357" s="4"/>
      <c r="LH357" s="4"/>
      <c r="LI357" s="4"/>
      <c r="LJ357" s="4"/>
      <c r="LK357" s="4"/>
      <c r="LL357" s="4"/>
      <c r="LM357" s="4"/>
      <c r="LN357" s="4"/>
      <c r="LO357" s="4"/>
      <c r="LP357" s="4"/>
      <c r="LQ357" s="4"/>
      <c r="LR357" s="4"/>
      <c r="LS357" s="4"/>
      <c r="LT357" s="4"/>
      <c r="LU357" s="4"/>
      <c r="LV357" s="4"/>
      <c r="LW357" s="4"/>
      <c r="LX357" s="4"/>
      <c r="LY357" s="4"/>
      <c r="LZ357" s="4"/>
      <c r="MA357" s="4"/>
      <c r="MB357" s="4"/>
      <c r="MC357" s="4"/>
      <c r="MD357" s="4"/>
      <c r="ME357" s="4"/>
      <c r="MF357" s="4"/>
      <c r="MG357" s="4"/>
      <c r="MH357" s="4"/>
      <c r="MI357" s="4"/>
      <c r="MJ357" s="4"/>
      <c r="MK357" s="4"/>
      <c r="ML357" s="4"/>
      <c r="MM357" s="4"/>
      <c r="MN357" s="4"/>
      <c r="MO357" s="4"/>
      <c r="MP357" s="4"/>
      <c r="MQ357" s="4"/>
      <c r="MR357" s="4"/>
      <c r="MS357" s="4"/>
      <c r="MT357" s="4"/>
      <c r="MU357" s="4"/>
      <c r="MV357" s="4"/>
      <c r="MW357" s="4"/>
      <c r="MX357" s="4"/>
      <c r="MY357" s="4"/>
      <c r="MZ357" s="4"/>
      <c r="NA357" s="4"/>
      <c r="NB357" s="4"/>
      <c r="NC357" s="4"/>
      <c r="ND357" s="4"/>
      <c r="NE357" s="4"/>
      <c r="NF357" s="4"/>
      <c r="NG357" s="4"/>
      <c r="NH357" s="4"/>
      <c r="NI357" s="4"/>
      <c r="NJ357" s="4"/>
      <c r="NK357" s="4"/>
      <c r="NL357" s="4"/>
      <c r="NM357" s="4"/>
      <c r="NN357" s="4"/>
      <c r="NO357" s="4"/>
      <c r="NP357" s="4"/>
      <c r="NQ357" s="4"/>
      <c r="NR357" s="4"/>
      <c r="NS357" s="4"/>
      <c r="NT357" s="4"/>
      <c r="NU357" s="4"/>
      <c r="NV357" s="4"/>
      <c r="NW357" s="4"/>
      <c r="NX357" s="4"/>
      <c r="NY357" s="4"/>
      <c r="NZ357" s="4"/>
      <c r="OA357" s="4"/>
      <c r="OB357" s="4"/>
      <c r="OC357" s="4"/>
      <c r="OD357" s="4"/>
      <c r="OE357" s="4"/>
      <c r="OF357" s="4"/>
      <c r="OG357" s="4"/>
      <c r="OH357" s="4"/>
      <c r="OI357" s="4"/>
      <c r="OJ357" s="4"/>
      <c r="OK357" s="4"/>
      <c r="OL357" s="4"/>
      <c r="OM357" s="4"/>
      <c r="ON357" s="4"/>
      <c r="OO357" s="4"/>
      <c r="OP357" s="4"/>
      <c r="OQ357" s="4"/>
      <c r="OR357" s="4"/>
      <c r="OS357" s="4"/>
      <c r="OT357" s="4"/>
      <c r="OU357" s="4"/>
      <c r="OV357" s="4"/>
      <c r="OW357" s="4"/>
      <c r="OX357" s="4"/>
      <c r="OY357" s="4"/>
      <c r="OZ357" s="4"/>
      <c r="PA357" s="4"/>
      <c r="PB357" s="4"/>
      <c r="PC357" s="4"/>
      <c r="PD357" s="4"/>
      <c r="PE357" s="4"/>
      <c r="PF357" s="4"/>
      <c r="PG357" s="4"/>
      <c r="PH357" s="4"/>
      <c r="PI357" s="4"/>
      <c r="PJ357" s="4"/>
      <c r="PK357" s="4"/>
      <c r="PL357" s="4"/>
      <c r="PM357" s="4"/>
      <c r="PN357" s="4"/>
      <c r="PO357" s="4"/>
      <c r="PP357" s="4"/>
      <c r="PQ357" s="4"/>
      <c r="PR357" s="4"/>
      <c r="PS357" s="4"/>
      <c r="PT357" s="4"/>
      <c r="PU357" s="4"/>
      <c r="PV357" s="4"/>
      <c r="PW357" s="4"/>
      <c r="PX357" s="4"/>
      <c r="PY357" s="4"/>
      <c r="PZ357" s="4"/>
      <c r="QA357" s="4"/>
      <c r="QB357" s="4"/>
      <c r="QC357" s="4"/>
      <c r="QD357" s="4"/>
      <c r="QE357" s="4"/>
      <c r="QF357" s="4"/>
      <c r="QG357" s="4"/>
      <c r="QH357" s="4"/>
      <c r="QI357" s="4"/>
      <c r="QJ357" s="4"/>
      <c r="QK357" s="4"/>
      <c r="QL357" s="4"/>
      <c r="QM357" s="4"/>
      <c r="QN357" s="4"/>
      <c r="QO357" s="4"/>
      <c r="QP357" s="4"/>
      <c r="QQ357" s="4"/>
      <c r="QR357" s="4"/>
      <c r="QS357" s="4"/>
      <c r="QT357" s="4"/>
      <c r="QU357" s="4"/>
      <c r="QV357" s="4"/>
      <c r="QW357" s="4"/>
      <c r="QX357" s="4"/>
      <c r="QY357" s="4"/>
      <c r="QZ357" s="4"/>
      <c r="RA357" s="4"/>
      <c r="RB357" s="4"/>
      <c r="RC357" s="4"/>
      <c r="RD357" s="4"/>
      <c r="RE357" s="4"/>
      <c r="RF357" s="4"/>
      <c r="RG357" s="4"/>
      <c r="RH357" s="4"/>
      <c r="RI357" s="4"/>
      <c r="RJ357" s="4"/>
      <c r="RK357" s="4"/>
      <c r="RL357" s="4"/>
      <c r="RM357" s="4"/>
      <c r="RN357" s="4"/>
      <c r="RO357" s="4"/>
      <c r="RP357" s="4"/>
      <c r="RQ357" s="4"/>
      <c r="RR357" s="4"/>
      <c r="RS357" s="4"/>
      <c r="RT357" s="4"/>
      <c r="RU357" s="4"/>
      <c r="RV357" s="4"/>
      <c r="RW357" s="4"/>
      <c r="RX357" s="4"/>
      <c r="RY357" s="4"/>
      <c r="RZ357" s="4"/>
      <c r="SA357" s="4"/>
      <c r="SB357" s="4"/>
      <c r="SC357" s="4"/>
      <c r="SD357" s="4"/>
      <c r="SE357" s="4"/>
      <c r="SF357" s="4"/>
      <c r="SG357" s="4"/>
      <c r="SH357" s="4"/>
      <c r="SI357" s="4"/>
      <c r="SJ357" s="4"/>
      <c r="SK357" s="4"/>
      <c r="SL357" s="4"/>
      <c r="SM357" s="4"/>
      <c r="SN357" s="4"/>
      <c r="SO357" s="4"/>
      <c r="SP357" s="4"/>
      <c r="SQ357" s="4"/>
      <c r="SR357" s="4"/>
      <c r="SS357" s="4"/>
      <c r="ST357" s="4"/>
      <c r="SU357" s="4"/>
      <c r="SV357" s="4"/>
      <c r="SW357" s="4"/>
      <c r="SX357" s="4"/>
      <c r="SY357" s="4"/>
      <c r="SZ357" s="4"/>
      <c r="TA357" s="4"/>
      <c r="TB357" s="4"/>
      <c r="TC357" s="4"/>
      <c r="TD357" s="4"/>
      <c r="TE357" s="4"/>
      <c r="TF357" s="4"/>
      <c r="TG357" s="4"/>
      <c r="TH357" s="4"/>
      <c r="TI357" s="4"/>
      <c r="TJ357" s="4"/>
      <c r="TK357" s="4"/>
      <c r="TL357" s="4"/>
      <c r="TM357" s="4"/>
      <c r="TN357" s="4"/>
      <c r="TO357" s="4"/>
      <c r="TP357" s="4"/>
      <c r="TQ357" s="4"/>
      <c r="TR357" s="4"/>
      <c r="TS357" s="4"/>
      <c r="TT357" s="4"/>
      <c r="TU357" s="4"/>
      <c r="TV357" s="4"/>
      <c r="TW357" s="4"/>
      <c r="TX357" s="4"/>
      <c r="TY357" s="4"/>
      <c r="TZ357" s="4"/>
      <c r="UA357" s="4"/>
      <c r="UB357" s="4"/>
      <c r="UC357" s="4"/>
      <c r="UD357" s="4"/>
      <c r="UE357" s="4"/>
      <c r="UF357" s="4"/>
      <c r="UG357" s="4"/>
      <c r="UH357" s="4"/>
      <c r="UI357" s="4"/>
      <c r="UJ357" s="4"/>
      <c r="UK357" s="4"/>
      <c r="UL357" s="4"/>
      <c r="UM357" s="4"/>
      <c r="UN357" s="4"/>
      <c r="UO357" s="4"/>
      <c r="UP357" s="4"/>
      <c r="UQ357" s="4"/>
      <c r="UR357" s="4"/>
      <c r="US357" s="4"/>
      <c r="UT357" s="4"/>
      <c r="UU357" s="4"/>
      <c r="UV357" s="4"/>
      <c r="UW357" s="4"/>
      <c r="UX357" s="4"/>
      <c r="UY357" s="4"/>
      <c r="UZ357" s="4"/>
      <c r="VA357" s="4"/>
      <c r="VB357" s="4"/>
      <c r="VC357" s="4"/>
      <c r="VD357" s="4"/>
      <c r="VE357" s="4"/>
      <c r="VF357" s="4"/>
      <c r="VG357" s="4"/>
      <c r="VH357" s="4"/>
      <c r="VI357" s="4"/>
      <c r="VJ357" s="4"/>
      <c r="VK357" s="4"/>
      <c r="VL357" s="4"/>
      <c r="VM357" s="4"/>
      <c r="VN357" s="4"/>
    </row>
    <row r="358" spans="14:586"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  <c r="IU358" s="4"/>
      <c r="IV358" s="4"/>
      <c r="IW358" s="4"/>
      <c r="IX358" s="4"/>
      <c r="IY358" s="4"/>
      <c r="IZ358" s="4"/>
      <c r="JA358" s="4"/>
      <c r="JB358" s="4"/>
      <c r="JC358" s="4"/>
      <c r="JD358" s="4"/>
      <c r="JE358" s="4"/>
      <c r="JF358" s="4"/>
      <c r="JG358" s="4"/>
      <c r="JH358" s="4"/>
      <c r="JI358" s="4"/>
      <c r="JJ358" s="4"/>
      <c r="JK358" s="4"/>
      <c r="JL358" s="4"/>
      <c r="JM358" s="4"/>
      <c r="JN358" s="4"/>
      <c r="JO358" s="4"/>
      <c r="JP358" s="4"/>
      <c r="JQ358" s="4"/>
      <c r="JR358" s="4"/>
      <c r="JS358" s="4"/>
      <c r="JT358" s="4"/>
      <c r="JU358" s="4"/>
      <c r="JV358" s="4"/>
      <c r="JW358" s="4"/>
      <c r="JX358" s="4"/>
      <c r="JY358" s="4"/>
      <c r="JZ358" s="4"/>
      <c r="KA358" s="4"/>
      <c r="KB358" s="4"/>
      <c r="KC358" s="4"/>
      <c r="KD358" s="4"/>
      <c r="KE358" s="4"/>
      <c r="KF358" s="4"/>
      <c r="KG358" s="4"/>
      <c r="KH358" s="4"/>
      <c r="KI358" s="4"/>
      <c r="KJ358" s="4"/>
      <c r="KK358" s="4"/>
      <c r="KL358" s="4"/>
      <c r="KM358" s="4"/>
      <c r="KN358" s="4"/>
      <c r="KO358" s="4"/>
      <c r="KP358" s="4"/>
      <c r="KQ358" s="4"/>
      <c r="KR358" s="4"/>
      <c r="KS358" s="4"/>
      <c r="KT358" s="4"/>
      <c r="KU358" s="4"/>
      <c r="KV358" s="4"/>
      <c r="KW358" s="4"/>
      <c r="KX358" s="4"/>
      <c r="KY358" s="4"/>
      <c r="KZ358" s="4"/>
      <c r="LA358" s="4"/>
      <c r="LB358" s="4"/>
      <c r="LC358" s="4"/>
      <c r="LD358" s="4"/>
      <c r="LE358" s="4"/>
      <c r="LF358" s="4"/>
      <c r="LG358" s="4"/>
      <c r="LH358" s="4"/>
      <c r="LI358" s="4"/>
      <c r="LJ358" s="4"/>
      <c r="LK358" s="4"/>
      <c r="LL358" s="4"/>
      <c r="LM358" s="4"/>
      <c r="LN358" s="4"/>
      <c r="LO358" s="4"/>
      <c r="LP358" s="4"/>
      <c r="LQ358" s="4"/>
      <c r="LR358" s="4"/>
      <c r="LS358" s="4"/>
      <c r="LT358" s="4"/>
      <c r="LU358" s="4"/>
      <c r="LV358" s="4"/>
      <c r="LW358" s="4"/>
      <c r="LX358" s="4"/>
      <c r="LY358" s="4"/>
      <c r="LZ358" s="4"/>
      <c r="MA358" s="4"/>
      <c r="MB358" s="4"/>
      <c r="MC358" s="4"/>
      <c r="MD358" s="4"/>
      <c r="ME358" s="4"/>
      <c r="MF358" s="4"/>
      <c r="MG358" s="4"/>
      <c r="MH358" s="4"/>
      <c r="MI358" s="4"/>
      <c r="MJ358" s="4"/>
      <c r="MK358" s="4"/>
      <c r="ML358" s="4"/>
      <c r="MM358" s="4"/>
      <c r="MN358" s="4"/>
      <c r="MO358" s="4"/>
      <c r="MP358" s="4"/>
      <c r="MQ358" s="4"/>
      <c r="MR358" s="4"/>
      <c r="MS358" s="4"/>
      <c r="MT358" s="4"/>
      <c r="MU358" s="4"/>
      <c r="MV358" s="4"/>
      <c r="MW358" s="4"/>
      <c r="MX358" s="4"/>
      <c r="MY358" s="4"/>
      <c r="MZ358" s="4"/>
      <c r="NA358" s="4"/>
      <c r="NB358" s="4"/>
      <c r="NC358" s="4"/>
      <c r="ND358" s="4"/>
      <c r="NE358" s="4"/>
      <c r="NF358" s="4"/>
      <c r="NG358" s="4"/>
      <c r="NH358" s="4"/>
      <c r="NI358" s="4"/>
      <c r="NJ358" s="4"/>
      <c r="NK358" s="4"/>
      <c r="NL358" s="4"/>
      <c r="NM358" s="4"/>
      <c r="NN358" s="4"/>
      <c r="NO358" s="4"/>
      <c r="NP358" s="4"/>
      <c r="NQ358" s="4"/>
      <c r="NR358" s="4"/>
      <c r="NS358" s="4"/>
      <c r="NT358" s="4"/>
      <c r="NU358" s="4"/>
      <c r="NV358" s="4"/>
      <c r="NW358" s="4"/>
      <c r="NX358" s="4"/>
      <c r="NY358" s="4"/>
      <c r="NZ358" s="4"/>
      <c r="OA358" s="4"/>
      <c r="OB358" s="4"/>
      <c r="OC358" s="4"/>
      <c r="OD358" s="4"/>
      <c r="OE358" s="4"/>
      <c r="OF358" s="4"/>
      <c r="OG358" s="4"/>
      <c r="OH358" s="4"/>
      <c r="OI358" s="4"/>
      <c r="OJ358" s="4"/>
      <c r="OK358" s="4"/>
      <c r="OL358" s="4"/>
      <c r="OM358" s="4"/>
      <c r="ON358" s="4"/>
      <c r="OO358" s="4"/>
      <c r="OP358" s="4"/>
      <c r="OQ358" s="4"/>
      <c r="OR358" s="4"/>
      <c r="OS358" s="4"/>
      <c r="OT358" s="4"/>
      <c r="OU358" s="4"/>
      <c r="OV358" s="4"/>
      <c r="OW358" s="4"/>
      <c r="OX358" s="4"/>
      <c r="OY358" s="4"/>
      <c r="OZ358" s="4"/>
      <c r="PA358" s="4"/>
      <c r="PB358" s="4"/>
      <c r="PC358" s="4"/>
      <c r="PD358" s="4"/>
      <c r="PE358" s="4"/>
      <c r="PF358" s="4"/>
      <c r="PG358" s="4"/>
      <c r="PH358" s="4"/>
      <c r="PI358" s="4"/>
      <c r="PJ358" s="4"/>
      <c r="PK358" s="4"/>
      <c r="PL358" s="4"/>
      <c r="PM358" s="4"/>
      <c r="PN358" s="4"/>
      <c r="PO358" s="4"/>
      <c r="PP358" s="4"/>
      <c r="PQ358" s="4"/>
      <c r="PR358" s="4"/>
      <c r="PS358" s="4"/>
      <c r="PT358" s="4"/>
      <c r="PU358" s="4"/>
      <c r="PV358" s="4"/>
      <c r="PW358" s="4"/>
      <c r="PX358" s="4"/>
      <c r="PY358" s="4"/>
      <c r="PZ358" s="4"/>
      <c r="QA358" s="4"/>
      <c r="QB358" s="4"/>
      <c r="QC358" s="4"/>
      <c r="QD358" s="4"/>
      <c r="QE358" s="4"/>
      <c r="QF358" s="4"/>
      <c r="QG358" s="4"/>
      <c r="QH358" s="4"/>
      <c r="QI358" s="4"/>
      <c r="QJ358" s="4"/>
      <c r="QK358" s="4"/>
      <c r="QL358" s="4"/>
      <c r="QM358" s="4"/>
      <c r="QN358" s="4"/>
      <c r="QO358" s="4"/>
      <c r="QP358" s="4"/>
      <c r="QQ358" s="4"/>
      <c r="QR358" s="4"/>
      <c r="QS358" s="4"/>
      <c r="QT358" s="4"/>
      <c r="QU358" s="4"/>
      <c r="QV358" s="4"/>
      <c r="QW358" s="4"/>
      <c r="QX358" s="4"/>
      <c r="QY358" s="4"/>
      <c r="QZ358" s="4"/>
      <c r="RA358" s="4"/>
      <c r="RB358" s="4"/>
      <c r="RC358" s="4"/>
      <c r="RD358" s="4"/>
      <c r="RE358" s="4"/>
      <c r="RF358" s="4"/>
      <c r="RG358" s="4"/>
      <c r="RH358" s="4"/>
      <c r="RI358" s="4"/>
      <c r="RJ358" s="4"/>
      <c r="RK358" s="4"/>
      <c r="RL358" s="4"/>
      <c r="RM358" s="4"/>
      <c r="RN358" s="4"/>
      <c r="RO358" s="4"/>
      <c r="RP358" s="4"/>
      <c r="RQ358" s="4"/>
      <c r="RR358" s="4"/>
      <c r="RS358" s="4"/>
      <c r="RT358" s="4"/>
      <c r="RU358" s="4"/>
      <c r="RV358" s="4"/>
      <c r="RW358" s="4"/>
      <c r="RX358" s="4"/>
      <c r="RY358" s="4"/>
      <c r="RZ358" s="4"/>
      <c r="SA358" s="4"/>
      <c r="SB358" s="4"/>
      <c r="SC358" s="4"/>
      <c r="SD358" s="4"/>
      <c r="SE358" s="4"/>
      <c r="SF358" s="4"/>
      <c r="SG358" s="4"/>
      <c r="SH358" s="4"/>
      <c r="SI358" s="4"/>
      <c r="SJ358" s="4"/>
      <c r="SK358" s="4"/>
      <c r="SL358" s="4"/>
      <c r="SM358" s="4"/>
      <c r="SN358" s="4"/>
      <c r="SO358" s="4"/>
      <c r="SP358" s="4"/>
      <c r="SQ358" s="4"/>
      <c r="SR358" s="4"/>
      <c r="SS358" s="4"/>
      <c r="ST358" s="4"/>
      <c r="SU358" s="4"/>
      <c r="SV358" s="4"/>
      <c r="SW358" s="4"/>
      <c r="SX358" s="4"/>
      <c r="SY358" s="4"/>
      <c r="SZ358" s="4"/>
      <c r="TA358" s="4"/>
      <c r="TB358" s="4"/>
      <c r="TC358" s="4"/>
      <c r="TD358" s="4"/>
      <c r="TE358" s="4"/>
      <c r="TF358" s="4"/>
      <c r="TG358" s="4"/>
      <c r="TH358" s="4"/>
      <c r="TI358" s="4"/>
      <c r="TJ358" s="4"/>
      <c r="TK358" s="4"/>
      <c r="TL358" s="4"/>
      <c r="TM358" s="4"/>
      <c r="TN358" s="4"/>
      <c r="TO358" s="4"/>
      <c r="TP358" s="4"/>
      <c r="TQ358" s="4"/>
      <c r="TR358" s="4"/>
      <c r="TS358" s="4"/>
      <c r="TT358" s="4"/>
      <c r="TU358" s="4"/>
      <c r="TV358" s="4"/>
      <c r="TW358" s="4"/>
      <c r="TX358" s="4"/>
      <c r="TY358" s="4"/>
      <c r="TZ358" s="4"/>
      <c r="UA358" s="4"/>
      <c r="UB358" s="4"/>
      <c r="UC358" s="4"/>
      <c r="UD358" s="4"/>
      <c r="UE358" s="4"/>
      <c r="UF358" s="4"/>
      <c r="UG358" s="4"/>
      <c r="UH358" s="4"/>
      <c r="UI358" s="4"/>
      <c r="UJ358" s="4"/>
      <c r="UK358" s="4"/>
      <c r="UL358" s="4"/>
      <c r="UM358" s="4"/>
      <c r="UN358" s="4"/>
      <c r="UO358" s="4"/>
      <c r="UP358" s="4"/>
      <c r="UQ358" s="4"/>
      <c r="UR358" s="4"/>
      <c r="US358" s="4"/>
      <c r="UT358" s="4"/>
      <c r="UU358" s="4"/>
      <c r="UV358" s="4"/>
      <c r="UW358" s="4"/>
      <c r="UX358" s="4"/>
      <c r="UY358" s="4"/>
      <c r="UZ358" s="4"/>
      <c r="VA358" s="4"/>
      <c r="VB358" s="4"/>
      <c r="VC358" s="4"/>
      <c r="VD358" s="4"/>
      <c r="VE358" s="4"/>
      <c r="VF358" s="4"/>
      <c r="VG358" s="4"/>
      <c r="VH358" s="4"/>
      <c r="VI358" s="4"/>
      <c r="VJ358" s="4"/>
      <c r="VK358" s="4"/>
      <c r="VL358" s="4"/>
      <c r="VM358" s="4"/>
      <c r="VN358" s="4"/>
    </row>
    <row r="359" spans="14:586"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  <c r="IU359" s="4"/>
      <c r="IV359" s="4"/>
      <c r="IW359" s="4"/>
      <c r="IX359" s="4"/>
      <c r="IY359" s="4"/>
      <c r="IZ359" s="4"/>
      <c r="JA359" s="4"/>
      <c r="JB359" s="4"/>
      <c r="JC359" s="4"/>
      <c r="JD359" s="4"/>
      <c r="JE359" s="4"/>
      <c r="JF359" s="4"/>
      <c r="JG359" s="4"/>
      <c r="JH359" s="4"/>
      <c r="JI359" s="4"/>
      <c r="JJ359" s="4"/>
      <c r="JK359" s="4"/>
      <c r="JL359" s="4"/>
      <c r="JM359" s="4"/>
      <c r="JN359" s="4"/>
      <c r="JO359" s="4"/>
      <c r="JP359" s="4"/>
      <c r="JQ359" s="4"/>
      <c r="JR359" s="4"/>
      <c r="JS359" s="4"/>
      <c r="JT359" s="4"/>
      <c r="JU359" s="4"/>
      <c r="JV359" s="4"/>
      <c r="JW359" s="4"/>
      <c r="JX359" s="4"/>
      <c r="JY359" s="4"/>
      <c r="JZ359" s="4"/>
      <c r="KA359" s="4"/>
      <c r="KB359" s="4"/>
      <c r="KC359" s="4"/>
      <c r="KD359" s="4"/>
      <c r="KE359" s="4"/>
      <c r="KF359" s="4"/>
      <c r="KG359" s="4"/>
      <c r="KH359" s="4"/>
      <c r="KI359" s="4"/>
      <c r="KJ359" s="4"/>
      <c r="KK359" s="4"/>
      <c r="KL359" s="4"/>
      <c r="KM359" s="4"/>
      <c r="KN359" s="4"/>
      <c r="KO359" s="4"/>
      <c r="KP359" s="4"/>
      <c r="KQ359" s="4"/>
      <c r="KR359" s="4"/>
      <c r="KS359" s="4"/>
      <c r="KT359" s="4"/>
      <c r="KU359" s="4"/>
      <c r="KV359" s="4"/>
      <c r="KW359" s="4"/>
      <c r="KX359" s="4"/>
      <c r="KY359" s="4"/>
      <c r="KZ359" s="4"/>
      <c r="LA359" s="4"/>
      <c r="LB359" s="4"/>
      <c r="LC359" s="4"/>
      <c r="LD359" s="4"/>
      <c r="LE359" s="4"/>
      <c r="LF359" s="4"/>
      <c r="LG359" s="4"/>
      <c r="LH359" s="4"/>
      <c r="LI359" s="4"/>
      <c r="LJ359" s="4"/>
      <c r="LK359" s="4"/>
      <c r="LL359" s="4"/>
      <c r="LM359" s="4"/>
      <c r="LN359" s="4"/>
      <c r="LO359" s="4"/>
      <c r="LP359" s="4"/>
      <c r="LQ359" s="4"/>
      <c r="LR359" s="4"/>
      <c r="LS359" s="4"/>
      <c r="LT359" s="4"/>
      <c r="LU359" s="4"/>
      <c r="LV359" s="4"/>
      <c r="LW359" s="4"/>
      <c r="LX359" s="4"/>
      <c r="LY359" s="4"/>
      <c r="LZ359" s="4"/>
      <c r="MA359" s="4"/>
      <c r="MB359" s="4"/>
      <c r="MC359" s="4"/>
      <c r="MD359" s="4"/>
      <c r="ME359" s="4"/>
      <c r="MF359" s="4"/>
      <c r="MG359" s="4"/>
      <c r="MH359" s="4"/>
      <c r="MI359" s="4"/>
      <c r="MJ359" s="4"/>
      <c r="MK359" s="4"/>
      <c r="ML359" s="4"/>
      <c r="MM359" s="4"/>
      <c r="MN359" s="4"/>
      <c r="MO359" s="4"/>
      <c r="MP359" s="4"/>
      <c r="MQ359" s="4"/>
      <c r="MR359" s="4"/>
      <c r="MS359" s="4"/>
      <c r="MT359" s="4"/>
      <c r="MU359" s="4"/>
      <c r="MV359" s="4"/>
      <c r="MW359" s="4"/>
      <c r="MX359" s="4"/>
      <c r="MY359" s="4"/>
      <c r="MZ359" s="4"/>
      <c r="NA359" s="4"/>
      <c r="NB359" s="4"/>
      <c r="NC359" s="4"/>
      <c r="ND359" s="4"/>
      <c r="NE359" s="4"/>
      <c r="NF359" s="4"/>
      <c r="NG359" s="4"/>
      <c r="NH359" s="4"/>
      <c r="NI359" s="4"/>
      <c r="NJ359" s="4"/>
      <c r="NK359" s="4"/>
      <c r="NL359" s="4"/>
      <c r="NM359" s="4"/>
      <c r="NN359" s="4"/>
      <c r="NO359" s="4"/>
      <c r="NP359" s="4"/>
      <c r="NQ359" s="4"/>
      <c r="NR359" s="4"/>
      <c r="NS359" s="4"/>
      <c r="NT359" s="4"/>
      <c r="NU359" s="4"/>
      <c r="NV359" s="4"/>
      <c r="NW359" s="4"/>
      <c r="NX359" s="4"/>
      <c r="NY359" s="4"/>
      <c r="NZ359" s="4"/>
      <c r="OA359" s="4"/>
      <c r="OB359" s="4"/>
      <c r="OC359" s="4"/>
      <c r="OD359" s="4"/>
      <c r="OE359" s="4"/>
      <c r="OF359" s="4"/>
      <c r="OG359" s="4"/>
      <c r="OH359" s="4"/>
      <c r="OI359" s="4"/>
      <c r="OJ359" s="4"/>
      <c r="OK359" s="4"/>
      <c r="OL359" s="4"/>
      <c r="OM359" s="4"/>
      <c r="ON359" s="4"/>
      <c r="OO359" s="4"/>
      <c r="OP359" s="4"/>
      <c r="OQ359" s="4"/>
      <c r="OR359" s="4"/>
      <c r="OS359" s="4"/>
      <c r="OT359" s="4"/>
      <c r="OU359" s="4"/>
      <c r="OV359" s="4"/>
      <c r="OW359" s="4"/>
      <c r="OX359" s="4"/>
      <c r="OY359" s="4"/>
      <c r="OZ359" s="4"/>
      <c r="PA359" s="4"/>
      <c r="PB359" s="4"/>
      <c r="PC359" s="4"/>
      <c r="PD359" s="4"/>
      <c r="PE359" s="4"/>
      <c r="PF359" s="4"/>
      <c r="PG359" s="4"/>
      <c r="PH359" s="4"/>
      <c r="PI359" s="4"/>
      <c r="PJ359" s="4"/>
      <c r="PK359" s="4"/>
      <c r="PL359" s="4"/>
      <c r="PM359" s="4"/>
      <c r="PN359" s="4"/>
      <c r="PO359" s="4"/>
      <c r="PP359" s="4"/>
      <c r="PQ359" s="4"/>
      <c r="PR359" s="4"/>
      <c r="PS359" s="4"/>
      <c r="PT359" s="4"/>
      <c r="PU359" s="4"/>
      <c r="PV359" s="4"/>
      <c r="PW359" s="4"/>
      <c r="PX359" s="4"/>
      <c r="PY359" s="4"/>
      <c r="PZ359" s="4"/>
      <c r="QA359" s="4"/>
      <c r="QB359" s="4"/>
      <c r="QC359" s="4"/>
      <c r="QD359" s="4"/>
      <c r="QE359" s="4"/>
      <c r="QF359" s="4"/>
      <c r="QG359" s="4"/>
      <c r="QH359" s="4"/>
      <c r="QI359" s="4"/>
      <c r="QJ359" s="4"/>
      <c r="QK359" s="4"/>
      <c r="QL359" s="4"/>
      <c r="QM359" s="4"/>
      <c r="QN359" s="4"/>
      <c r="QO359" s="4"/>
      <c r="QP359" s="4"/>
      <c r="QQ359" s="4"/>
      <c r="QR359" s="4"/>
      <c r="QS359" s="4"/>
      <c r="QT359" s="4"/>
      <c r="QU359" s="4"/>
      <c r="QV359" s="4"/>
      <c r="QW359" s="4"/>
      <c r="QX359" s="4"/>
      <c r="QY359" s="4"/>
      <c r="QZ359" s="4"/>
      <c r="RA359" s="4"/>
      <c r="RB359" s="4"/>
      <c r="RC359" s="4"/>
      <c r="RD359" s="4"/>
      <c r="RE359" s="4"/>
      <c r="RF359" s="4"/>
      <c r="RG359" s="4"/>
      <c r="RH359" s="4"/>
      <c r="RI359" s="4"/>
      <c r="RJ359" s="4"/>
      <c r="RK359" s="4"/>
      <c r="RL359" s="4"/>
      <c r="RM359" s="4"/>
      <c r="RN359" s="4"/>
      <c r="RO359" s="4"/>
      <c r="RP359" s="4"/>
      <c r="RQ359" s="4"/>
      <c r="RR359" s="4"/>
      <c r="RS359" s="4"/>
      <c r="RT359" s="4"/>
      <c r="RU359" s="4"/>
      <c r="RV359" s="4"/>
      <c r="RW359" s="4"/>
      <c r="RX359" s="4"/>
      <c r="RY359" s="4"/>
      <c r="RZ359" s="4"/>
      <c r="SA359" s="4"/>
      <c r="SB359" s="4"/>
      <c r="SC359" s="4"/>
      <c r="SD359" s="4"/>
      <c r="SE359" s="4"/>
      <c r="SF359" s="4"/>
      <c r="SG359" s="4"/>
      <c r="SH359" s="4"/>
      <c r="SI359" s="4"/>
      <c r="SJ359" s="4"/>
      <c r="SK359" s="4"/>
      <c r="SL359" s="4"/>
      <c r="SM359" s="4"/>
      <c r="SN359" s="4"/>
      <c r="SO359" s="4"/>
      <c r="SP359" s="4"/>
      <c r="SQ359" s="4"/>
      <c r="SR359" s="4"/>
      <c r="SS359" s="4"/>
      <c r="ST359" s="4"/>
      <c r="SU359" s="4"/>
      <c r="SV359" s="4"/>
      <c r="SW359" s="4"/>
      <c r="SX359" s="4"/>
      <c r="SY359" s="4"/>
      <c r="SZ359" s="4"/>
      <c r="TA359" s="4"/>
      <c r="TB359" s="4"/>
      <c r="TC359" s="4"/>
      <c r="TD359" s="4"/>
      <c r="TE359" s="4"/>
      <c r="TF359" s="4"/>
      <c r="TG359" s="4"/>
      <c r="TH359" s="4"/>
      <c r="TI359" s="4"/>
      <c r="TJ359" s="4"/>
      <c r="TK359" s="4"/>
      <c r="TL359" s="4"/>
      <c r="TM359" s="4"/>
      <c r="TN359" s="4"/>
      <c r="TO359" s="4"/>
      <c r="TP359" s="4"/>
      <c r="TQ359" s="4"/>
      <c r="TR359" s="4"/>
      <c r="TS359" s="4"/>
      <c r="TT359" s="4"/>
      <c r="TU359" s="4"/>
      <c r="TV359" s="4"/>
      <c r="TW359" s="4"/>
      <c r="TX359" s="4"/>
      <c r="TY359" s="4"/>
      <c r="TZ359" s="4"/>
      <c r="UA359" s="4"/>
      <c r="UB359" s="4"/>
      <c r="UC359" s="4"/>
      <c r="UD359" s="4"/>
      <c r="UE359" s="4"/>
      <c r="UF359" s="4"/>
      <c r="UG359" s="4"/>
      <c r="UH359" s="4"/>
      <c r="UI359" s="4"/>
      <c r="UJ359" s="4"/>
      <c r="UK359" s="4"/>
      <c r="UL359" s="4"/>
      <c r="UM359" s="4"/>
      <c r="UN359" s="4"/>
      <c r="UO359" s="4"/>
      <c r="UP359" s="4"/>
      <c r="UQ359" s="4"/>
      <c r="UR359" s="4"/>
      <c r="US359" s="4"/>
      <c r="UT359" s="4"/>
      <c r="UU359" s="4"/>
      <c r="UV359" s="4"/>
      <c r="UW359" s="4"/>
      <c r="UX359" s="4"/>
      <c r="UY359" s="4"/>
      <c r="UZ359" s="4"/>
      <c r="VA359" s="4"/>
      <c r="VB359" s="4"/>
      <c r="VC359" s="4"/>
      <c r="VD359" s="4"/>
      <c r="VE359" s="4"/>
      <c r="VF359" s="4"/>
      <c r="VG359" s="4"/>
      <c r="VH359" s="4"/>
      <c r="VI359" s="4"/>
      <c r="VJ359" s="4"/>
      <c r="VK359" s="4"/>
      <c r="VL359" s="4"/>
      <c r="VM359" s="4"/>
      <c r="VN359" s="4"/>
    </row>
    <row r="360" spans="14:586"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/>
      <c r="GY360" s="4"/>
      <c r="GZ360" s="4"/>
      <c r="HA360" s="4"/>
      <c r="HB360" s="4"/>
      <c r="HC360" s="4"/>
      <c r="HD360" s="4"/>
      <c r="HE360" s="4"/>
      <c r="HF360" s="4"/>
      <c r="HG360" s="4"/>
      <c r="HH360" s="4"/>
      <c r="HI360" s="4"/>
      <c r="HJ360" s="4"/>
      <c r="HK360" s="4"/>
      <c r="HL360" s="4"/>
      <c r="HM360" s="4"/>
      <c r="HN360" s="4"/>
      <c r="HO360" s="4"/>
      <c r="HP360" s="4"/>
      <c r="HQ360" s="4"/>
      <c r="HR360" s="4"/>
      <c r="HS360" s="4"/>
      <c r="HT360" s="4"/>
      <c r="HU360" s="4"/>
      <c r="HV360" s="4"/>
      <c r="HW360" s="4"/>
      <c r="HX360" s="4"/>
      <c r="HY360" s="4"/>
      <c r="HZ360" s="4"/>
      <c r="IA360" s="4"/>
      <c r="IB360" s="4"/>
      <c r="IC360" s="4"/>
      <c r="ID360" s="4"/>
      <c r="IE360" s="4"/>
      <c r="IF360" s="4"/>
      <c r="IG360" s="4"/>
      <c r="IH360" s="4"/>
      <c r="II360" s="4"/>
      <c r="IJ360" s="4"/>
      <c r="IK360" s="4"/>
      <c r="IL360" s="4"/>
      <c r="IM360" s="4"/>
      <c r="IN360" s="4"/>
      <c r="IO360" s="4"/>
      <c r="IP360" s="4"/>
      <c r="IQ360" s="4"/>
      <c r="IR360" s="4"/>
      <c r="IS360" s="4"/>
      <c r="IT360" s="4"/>
      <c r="IU360" s="4"/>
      <c r="IV360" s="4"/>
      <c r="IW360" s="4"/>
      <c r="IX360" s="4"/>
      <c r="IY360" s="4"/>
      <c r="IZ360" s="4"/>
      <c r="JA360" s="4"/>
      <c r="JB360" s="4"/>
      <c r="JC360" s="4"/>
      <c r="JD360" s="4"/>
      <c r="JE360" s="4"/>
      <c r="JF360" s="4"/>
      <c r="JG360" s="4"/>
      <c r="JH360" s="4"/>
      <c r="JI360" s="4"/>
      <c r="JJ360" s="4"/>
      <c r="JK360" s="4"/>
      <c r="JL360" s="4"/>
      <c r="JM360" s="4"/>
      <c r="JN360" s="4"/>
      <c r="JO360" s="4"/>
      <c r="JP360" s="4"/>
      <c r="JQ360" s="4"/>
      <c r="JR360" s="4"/>
      <c r="JS360" s="4"/>
      <c r="JT360" s="4"/>
      <c r="JU360" s="4"/>
      <c r="JV360" s="4"/>
      <c r="JW360" s="4"/>
      <c r="JX360" s="4"/>
      <c r="JY360" s="4"/>
      <c r="JZ360" s="4"/>
      <c r="KA360" s="4"/>
      <c r="KB360" s="4"/>
      <c r="KC360" s="4"/>
      <c r="KD360" s="4"/>
      <c r="KE360" s="4"/>
      <c r="KF360" s="4"/>
      <c r="KG360" s="4"/>
      <c r="KH360" s="4"/>
      <c r="KI360" s="4"/>
      <c r="KJ360" s="4"/>
      <c r="KK360" s="4"/>
      <c r="KL360" s="4"/>
      <c r="KM360" s="4"/>
      <c r="KN360" s="4"/>
      <c r="KO360" s="4"/>
      <c r="KP360" s="4"/>
      <c r="KQ360" s="4"/>
      <c r="KR360" s="4"/>
      <c r="KS360" s="4"/>
      <c r="KT360" s="4"/>
      <c r="KU360" s="4"/>
      <c r="KV360" s="4"/>
      <c r="KW360" s="4"/>
      <c r="KX360" s="4"/>
      <c r="KY360" s="4"/>
      <c r="KZ360" s="4"/>
      <c r="LA360" s="4"/>
      <c r="LB360" s="4"/>
      <c r="LC360" s="4"/>
      <c r="LD360" s="4"/>
      <c r="LE360" s="4"/>
      <c r="LF360" s="4"/>
      <c r="LG360" s="4"/>
      <c r="LH360" s="4"/>
      <c r="LI360" s="4"/>
      <c r="LJ360" s="4"/>
      <c r="LK360" s="4"/>
      <c r="LL360" s="4"/>
      <c r="LM360" s="4"/>
      <c r="LN360" s="4"/>
      <c r="LO360" s="4"/>
      <c r="LP360" s="4"/>
      <c r="LQ360" s="4"/>
      <c r="LR360" s="4"/>
      <c r="LS360" s="4"/>
      <c r="LT360" s="4"/>
      <c r="LU360" s="4"/>
      <c r="LV360" s="4"/>
      <c r="LW360" s="4"/>
      <c r="LX360" s="4"/>
      <c r="LY360" s="4"/>
      <c r="LZ360" s="4"/>
      <c r="MA360" s="4"/>
      <c r="MB360" s="4"/>
      <c r="MC360" s="4"/>
      <c r="MD360" s="4"/>
      <c r="ME360" s="4"/>
      <c r="MF360" s="4"/>
      <c r="MG360" s="4"/>
      <c r="MH360" s="4"/>
      <c r="MI360" s="4"/>
      <c r="MJ360" s="4"/>
      <c r="MK360" s="4"/>
      <c r="ML360" s="4"/>
      <c r="MM360" s="4"/>
      <c r="MN360" s="4"/>
      <c r="MO360" s="4"/>
      <c r="MP360" s="4"/>
      <c r="MQ360" s="4"/>
      <c r="MR360" s="4"/>
      <c r="MS360" s="4"/>
      <c r="MT360" s="4"/>
      <c r="MU360" s="4"/>
      <c r="MV360" s="4"/>
      <c r="MW360" s="4"/>
      <c r="MX360" s="4"/>
      <c r="MY360" s="4"/>
      <c r="MZ360" s="4"/>
      <c r="NA360" s="4"/>
      <c r="NB360" s="4"/>
      <c r="NC360" s="4"/>
      <c r="ND360" s="4"/>
      <c r="NE360" s="4"/>
      <c r="NF360" s="4"/>
      <c r="NG360" s="4"/>
      <c r="NH360" s="4"/>
      <c r="NI360" s="4"/>
      <c r="NJ360" s="4"/>
      <c r="NK360" s="4"/>
      <c r="NL360" s="4"/>
      <c r="NM360" s="4"/>
      <c r="NN360" s="4"/>
      <c r="NO360" s="4"/>
      <c r="NP360" s="4"/>
      <c r="NQ360" s="4"/>
      <c r="NR360" s="4"/>
      <c r="NS360" s="4"/>
      <c r="NT360" s="4"/>
      <c r="NU360" s="4"/>
      <c r="NV360" s="4"/>
      <c r="NW360" s="4"/>
      <c r="NX360" s="4"/>
      <c r="NY360" s="4"/>
      <c r="NZ360" s="4"/>
      <c r="OA360" s="4"/>
      <c r="OB360" s="4"/>
      <c r="OC360" s="4"/>
      <c r="OD360" s="4"/>
      <c r="OE360" s="4"/>
      <c r="OF360" s="4"/>
      <c r="OG360" s="4"/>
      <c r="OH360" s="4"/>
      <c r="OI360" s="4"/>
      <c r="OJ360" s="4"/>
      <c r="OK360" s="4"/>
      <c r="OL360" s="4"/>
      <c r="OM360" s="4"/>
      <c r="ON360" s="4"/>
      <c r="OO360" s="4"/>
      <c r="OP360" s="4"/>
      <c r="OQ360" s="4"/>
      <c r="OR360" s="4"/>
      <c r="OS360" s="4"/>
      <c r="OT360" s="4"/>
      <c r="OU360" s="4"/>
      <c r="OV360" s="4"/>
      <c r="OW360" s="4"/>
      <c r="OX360" s="4"/>
      <c r="OY360" s="4"/>
      <c r="OZ360" s="4"/>
      <c r="PA360" s="4"/>
      <c r="PB360" s="4"/>
      <c r="PC360" s="4"/>
      <c r="PD360" s="4"/>
      <c r="PE360" s="4"/>
      <c r="PF360" s="4"/>
      <c r="PG360" s="4"/>
      <c r="PH360" s="4"/>
      <c r="PI360" s="4"/>
      <c r="PJ360" s="4"/>
      <c r="PK360" s="4"/>
      <c r="PL360" s="4"/>
      <c r="PM360" s="4"/>
      <c r="PN360" s="4"/>
      <c r="PO360" s="4"/>
      <c r="PP360" s="4"/>
      <c r="PQ360" s="4"/>
      <c r="PR360" s="4"/>
      <c r="PS360" s="4"/>
      <c r="PT360" s="4"/>
      <c r="PU360" s="4"/>
      <c r="PV360" s="4"/>
      <c r="PW360" s="4"/>
      <c r="PX360" s="4"/>
      <c r="PY360" s="4"/>
      <c r="PZ360" s="4"/>
      <c r="QA360" s="4"/>
      <c r="QB360" s="4"/>
      <c r="QC360" s="4"/>
      <c r="QD360" s="4"/>
      <c r="QE360" s="4"/>
      <c r="QF360" s="4"/>
      <c r="QG360" s="4"/>
      <c r="QH360" s="4"/>
      <c r="QI360" s="4"/>
      <c r="QJ360" s="4"/>
      <c r="QK360" s="4"/>
      <c r="QL360" s="4"/>
      <c r="QM360" s="4"/>
      <c r="QN360" s="4"/>
      <c r="QO360" s="4"/>
      <c r="QP360" s="4"/>
      <c r="QQ360" s="4"/>
      <c r="QR360" s="4"/>
      <c r="QS360" s="4"/>
      <c r="QT360" s="4"/>
      <c r="QU360" s="4"/>
      <c r="QV360" s="4"/>
      <c r="QW360" s="4"/>
      <c r="QX360" s="4"/>
      <c r="QY360" s="4"/>
      <c r="QZ360" s="4"/>
      <c r="RA360" s="4"/>
      <c r="RB360" s="4"/>
      <c r="RC360" s="4"/>
      <c r="RD360" s="4"/>
      <c r="RE360" s="4"/>
      <c r="RF360" s="4"/>
      <c r="RG360" s="4"/>
      <c r="RH360" s="4"/>
      <c r="RI360" s="4"/>
      <c r="RJ360" s="4"/>
      <c r="RK360" s="4"/>
      <c r="RL360" s="4"/>
      <c r="RM360" s="4"/>
      <c r="RN360" s="4"/>
      <c r="RO360" s="4"/>
      <c r="RP360" s="4"/>
      <c r="RQ360" s="4"/>
      <c r="RR360" s="4"/>
      <c r="RS360" s="4"/>
      <c r="RT360" s="4"/>
      <c r="RU360" s="4"/>
      <c r="RV360" s="4"/>
      <c r="RW360" s="4"/>
      <c r="RX360" s="4"/>
      <c r="RY360" s="4"/>
      <c r="RZ360" s="4"/>
      <c r="SA360" s="4"/>
      <c r="SB360" s="4"/>
      <c r="SC360" s="4"/>
      <c r="SD360" s="4"/>
      <c r="SE360" s="4"/>
      <c r="SF360" s="4"/>
      <c r="SG360" s="4"/>
      <c r="SH360" s="4"/>
      <c r="SI360" s="4"/>
      <c r="SJ360" s="4"/>
      <c r="SK360" s="4"/>
      <c r="SL360" s="4"/>
      <c r="SM360" s="4"/>
      <c r="SN360" s="4"/>
      <c r="SO360" s="4"/>
      <c r="SP360" s="4"/>
      <c r="SQ360" s="4"/>
      <c r="SR360" s="4"/>
      <c r="SS360" s="4"/>
      <c r="ST360" s="4"/>
      <c r="SU360" s="4"/>
      <c r="SV360" s="4"/>
      <c r="SW360" s="4"/>
      <c r="SX360" s="4"/>
      <c r="SY360" s="4"/>
      <c r="SZ360" s="4"/>
      <c r="TA360" s="4"/>
      <c r="TB360" s="4"/>
      <c r="TC360" s="4"/>
      <c r="TD360" s="4"/>
      <c r="TE360" s="4"/>
      <c r="TF360" s="4"/>
      <c r="TG360" s="4"/>
      <c r="TH360" s="4"/>
      <c r="TI360" s="4"/>
      <c r="TJ360" s="4"/>
      <c r="TK360" s="4"/>
      <c r="TL360" s="4"/>
      <c r="TM360" s="4"/>
      <c r="TN360" s="4"/>
      <c r="TO360" s="4"/>
      <c r="TP360" s="4"/>
      <c r="TQ360" s="4"/>
      <c r="TR360" s="4"/>
      <c r="TS360" s="4"/>
      <c r="TT360" s="4"/>
      <c r="TU360" s="4"/>
      <c r="TV360" s="4"/>
      <c r="TW360" s="4"/>
      <c r="TX360" s="4"/>
      <c r="TY360" s="4"/>
      <c r="TZ360" s="4"/>
      <c r="UA360" s="4"/>
      <c r="UB360" s="4"/>
      <c r="UC360" s="4"/>
      <c r="UD360" s="4"/>
      <c r="UE360" s="4"/>
      <c r="UF360" s="4"/>
      <c r="UG360" s="4"/>
      <c r="UH360" s="4"/>
      <c r="UI360" s="4"/>
      <c r="UJ360" s="4"/>
      <c r="UK360" s="4"/>
      <c r="UL360" s="4"/>
      <c r="UM360" s="4"/>
      <c r="UN360" s="4"/>
      <c r="UO360" s="4"/>
      <c r="UP360" s="4"/>
      <c r="UQ360" s="4"/>
      <c r="UR360" s="4"/>
      <c r="US360" s="4"/>
      <c r="UT360" s="4"/>
      <c r="UU360" s="4"/>
      <c r="UV360" s="4"/>
      <c r="UW360" s="4"/>
      <c r="UX360" s="4"/>
      <c r="UY360" s="4"/>
      <c r="UZ360" s="4"/>
      <c r="VA360" s="4"/>
      <c r="VB360" s="4"/>
      <c r="VC360" s="4"/>
      <c r="VD360" s="4"/>
      <c r="VE360" s="4"/>
      <c r="VF360" s="4"/>
      <c r="VG360" s="4"/>
      <c r="VH360" s="4"/>
      <c r="VI360" s="4"/>
      <c r="VJ360" s="4"/>
      <c r="VK360" s="4"/>
      <c r="VL360" s="4"/>
      <c r="VM360" s="4"/>
      <c r="VN360" s="4"/>
    </row>
    <row r="361" spans="14:586"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  <c r="IU361" s="4"/>
      <c r="IV361" s="4"/>
      <c r="IW361" s="4"/>
      <c r="IX361" s="4"/>
      <c r="IY361" s="4"/>
      <c r="IZ361" s="4"/>
      <c r="JA361" s="4"/>
      <c r="JB361" s="4"/>
      <c r="JC361" s="4"/>
      <c r="JD361" s="4"/>
      <c r="JE361" s="4"/>
      <c r="JF361" s="4"/>
      <c r="JG361" s="4"/>
      <c r="JH361" s="4"/>
      <c r="JI361" s="4"/>
      <c r="JJ361" s="4"/>
      <c r="JK361" s="4"/>
      <c r="JL361" s="4"/>
      <c r="JM361" s="4"/>
      <c r="JN361" s="4"/>
      <c r="JO361" s="4"/>
      <c r="JP361" s="4"/>
      <c r="JQ361" s="4"/>
      <c r="JR361" s="4"/>
      <c r="JS361" s="4"/>
      <c r="JT361" s="4"/>
      <c r="JU361" s="4"/>
      <c r="JV361" s="4"/>
      <c r="JW361" s="4"/>
      <c r="JX361" s="4"/>
      <c r="JY361" s="4"/>
      <c r="JZ361" s="4"/>
      <c r="KA361" s="4"/>
      <c r="KB361" s="4"/>
      <c r="KC361" s="4"/>
      <c r="KD361" s="4"/>
      <c r="KE361" s="4"/>
      <c r="KF361" s="4"/>
      <c r="KG361" s="4"/>
      <c r="KH361" s="4"/>
      <c r="KI361" s="4"/>
      <c r="KJ361" s="4"/>
      <c r="KK361" s="4"/>
      <c r="KL361" s="4"/>
      <c r="KM361" s="4"/>
      <c r="KN361" s="4"/>
      <c r="KO361" s="4"/>
      <c r="KP361" s="4"/>
      <c r="KQ361" s="4"/>
      <c r="KR361" s="4"/>
      <c r="KS361" s="4"/>
      <c r="KT361" s="4"/>
      <c r="KU361" s="4"/>
      <c r="KV361" s="4"/>
      <c r="KW361" s="4"/>
      <c r="KX361" s="4"/>
      <c r="KY361" s="4"/>
      <c r="KZ361" s="4"/>
      <c r="LA361" s="4"/>
      <c r="LB361" s="4"/>
      <c r="LC361" s="4"/>
      <c r="LD361" s="4"/>
      <c r="LE361" s="4"/>
      <c r="LF361" s="4"/>
      <c r="LG361" s="4"/>
      <c r="LH361" s="4"/>
      <c r="LI361" s="4"/>
      <c r="LJ361" s="4"/>
      <c r="LK361" s="4"/>
      <c r="LL361" s="4"/>
      <c r="LM361" s="4"/>
      <c r="LN361" s="4"/>
      <c r="LO361" s="4"/>
      <c r="LP361" s="4"/>
      <c r="LQ361" s="4"/>
      <c r="LR361" s="4"/>
      <c r="LS361" s="4"/>
      <c r="LT361" s="4"/>
      <c r="LU361" s="4"/>
      <c r="LV361" s="4"/>
      <c r="LW361" s="4"/>
      <c r="LX361" s="4"/>
      <c r="LY361" s="4"/>
      <c r="LZ361" s="4"/>
      <c r="MA361" s="4"/>
      <c r="MB361" s="4"/>
      <c r="MC361" s="4"/>
      <c r="MD361" s="4"/>
      <c r="ME361" s="4"/>
      <c r="MF361" s="4"/>
      <c r="MG361" s="4"/>
      <c r="MH361" s="4"/>
      <c r="MI361" s="4"/>
      <c r="MJ361" s="4"/>
      <c r="MK361" s="4"/>
      <c r="ML361" s="4"/>
      <c r="MM361" s="4"/>
      <c r="MN361" s="4"/>
      <c r="MO361" s="4"/>
      <c r="MP361" s="4"/>
      <c r="MQ361" s="4"/>
      <c r="MR361" s="4"/>
      <c r="MS361" s="4"/>
      <c r="MT361" s="4"/>
      <c r="MU361" s="4"/>
      <c r="MV361" s="4"/>
      <c r="MW361" s="4"/>
      <c r="MX361" s="4"/>
      <c r="MY361" s="4"/>
      <c r="MZ361" s="4"/>
      <c r="NA361" s="4"/>
      <c r="NB361" s="4"/>
      <c r="NC361" s="4"/>
      <c r="ND361" s="4"/>
      <c r="NE361" s="4"/>
      <c r="NF361" s="4"/>
      <c r="NG361" s="4"/>
      <c r="NH361" s="4"/>
      <c r="NI361" s="4"/>
      <c r="NJ361" s="4"/>
      <c r="NK361" s="4"/>
      <c r="NL361" s="4"/>
      <c r="NM361" s="4"/>
      <c r="NN361" s="4"/>
      <c r="NO361" s="4"/>
      <c r="NP361" s="4"/>
      <c r="NQ361" s="4"/>
      <c r="NR361" s="4"/>
      <c r="NS361" s="4"/>
      <c r="NT361" s="4"/>
      <c r="NU361" s="4"/>
      <c r="NV361" s="4"/>
      <c r="NW361" s="4"/>
      <c r="NX361" s="4"/>
      <c r="NY361" s="4"/>
      <c r="NZ361" s="4"/>
      <c r="OA361" s="4"/>
      <c r="OB361" s="4"/>
      <c r="OC361" s="4"/>
      <c r="OD361" s="4"/>
      <c r="OE361" s="4"/>
      <c r="OF361" s="4"/>
      <c r="OG361" s="4"/>
      <c r="OH361" s="4"/>
      <c r="OI361" s="4"/>
      <c r="OJ361" s="4"/>
      <c r="OK361" s="4"/>
      <c r="OL361" s="4"/>
      <c r="OM361" s="4"/>
      <c r="ON361" s="4"/>
      <c r="OO361" s="4"/>
      <c r="OP361" s="4"/>
      <c r="OQ361" s="4"/>
      <c r="OR361" s="4"/>
      <c r="OS361" s="4"/>
      <c r="OT361" s="4"/>
      <c r="OU361" s="4"/>
      <c r="OV361" s="4"/>
      <c r="OW361" s="4"/>
      <c r="OX361" s="4"/>
      <c r="OY361" s="4"/>
      <c r="OZ361" s="4"/>
      <c r="PA361" s="4"/>
      <c r="PB361" s="4"/>
      <c r="PC361" s="4"/>
      <c r="PD361" s="4"/>
      <c r="PE361" s="4"/>
      <c r="PF361" s="4"/>
      <c r="PG361" s="4"/>
      <c r="PH361" s="4"/>
      <c r="PI361" s="4"/>
      <c r="PJ361" s="4"/>
      <c r="PK361" s="4"/>
      <c r="PL361" s="4"/>
      <c r="PM361" s="4"/>
      <c r="PN361" s="4"/>
      <c r="PO361" s="4"/>
      <c r="PP361" s="4"/>
      <c r="PQ361" s="4"/>
      <c r="PR361" s="4"/>
      <c r="PS361" s="4"/>
      <c r="PT361" s="4"/>
      <c r="PU361" s="4"/>
      <c r="PV361" s="4"/>
      <c r="PW361" s="4"/>
      <c r="PX361" s="4"/>
      <c r="PY361" s="4"/>
      <c r="PZ361" s="4"/>
      <c r="QA361" s="4"/>
      <c r="QB361" s="4"/>
      <c r="QC361" s="4"/>
      <c r="QD361" s="4"/>
      <c r="QE361" s="4"/>
      <c r="QF361" s="4"/>
      <c r="QG361" s="4"/>
      <c r="QH361" s="4"/>
      <c r="QI361" s="4"/>
      <c r="QJ361" s="4"/>
      <c r="QK361" s="4"/>
      <c r="QL361" s="4"/>
      <c r="QM361" s="4"/>
      <c r="QN361" s="4"/>
      <c r="QO361" s="4"/>
      <c r="QP361" s="4"/>
      <c r="QQ361" s="4"/>
      <c r="QR361" s="4"/>
      <c r="QS361" s="4"/>
      <c r="QT361" s="4"/>
      <c r="QU361" s="4"/>
      <c r="QV361" s="4"/>
      <c r="QW361" s="4"/>
      <c r="QX361" s="4"/>
      <c r="QY361" s="4"/>
      <c r="QZ361" s="4"/>
      <c r="RA361" s="4"/>
      <c r="RB361" s="4"/>
      <c r="RC361" s="4"/>
      <c r="RD361" s="4"/>
      <c r="RE361" s="4"/>
      <c r="RF361" s="4"/>
      <c r="RG361" s="4"/>
      <c r="RH361" s="4"/>
      <c r="RI361" s="4"/>
      <c r="RJ361" s="4"/>
      <c r="RK361" s="4"/>
      <c r="RL361" s="4"/>
      <c r="RM361" s="4"/>
      <c r="RN361" s="4"/>
      <c r="RO361" s="4"/>
      <c r="RP361" s="4"/>
      <c r="RQ361" s="4"/>
      <c r="RR361" s="4"/>
      <c r="RS361" s="4"/>
      <c r="RT361" s="4"/>
      <c r="RU361" s="4"/>
      <c r="RV361" s="4"/>
      <c r="RW361" s="4"/>
      <c r="RX361" s="4"/>
      <c r="RY361" s="4"/>
      <c r="RZ361" s="4"/>
      <c r="SA361" s="4"/>
      <c r="SB361" s="4"/>
      <c r="SC361" s="4"/>
      <c r="SD361" s="4"/>
      <c r="SE361" s="4"/>
      <c r="SF361" s="4"/>
      <c r="SG361" s="4"/>
      <c r="SH361" s="4"/>
      <c r="SI361" s="4"/>
      <c r="SJ361" s="4"/>
      <c r="SK361" s="4"/>
      <c r="SL361" s="4"/>
      <c r="SM361" s="4"/>
      <c r="SN361" s="4"/>
      <c r="SO361" s="4"/>
      <c r="SP361" s="4"/>
      <c r="SQ361" s="4"/>
      <c r="SR361" s="4"/>
      <c r="SS361" s="4"/>
      <c r="ST361" s="4"/>
      <c r="SU361" s="4"/>
      <c r="SV361" s="4"/>
      <c r="SW361" s="4"/>
      <c r="SX361" s="4"/>
      <c r="SY361" s="4"/>
      <c r="SZ361" s="4"/>
      <c r="TA361" s="4"/>
      <c r="TB361" s="4"/>
      <c r="TC361" s="4"/>
      <c r="TD361" s="4"/>
      <c r="TE361" s="4"/>
      <c r="TF361" s="4"/>
      <c r="TG361" s="4"/>
      <c r="TH361" s="4"/>
      <c r="TI361" s="4"/>
      <c r="TJ361" s="4"/>
      <c r="TK361" s="4"/>
      <c r="TL361" s="4"/>
      <c r="TM361" s="4"/>
      <c r="TN361" s="4"/>
      <c r="TO361" s="4"/>
      <c r="TP361" s="4"/>
      <c r="TQ361" s="4"/>
      <c r="TR361" s="4"/>
      <c r="TS361" s="4"/>
      <c r="TT361" s="4"/>
      <c r="TU361" s="4"/>
      <c r="TV361" s="4"/>
      <c r="TW361" s="4"/>
      <c r="TX361" s="4"/>
      <c r="TY361" s="4"/>
      <c r="TZ361" s="4"/>
      <c r="UA361" s="4"/>
      <c r="UB361" s="4"/>
      <c r="UC361" s="4"/>
      <c r="UD361" s="4"/>
      <c r="UE361" s="4"/>
      <c r="UF361" s="4"/>
      <c r="UG361" s="4"/>
      <c r="UH361" s="4"/>
      <c r="UI361" s="4"/>
      <c r="UJ361" s="4"/>
      <c r="UK361" s="4"/>
      <c r="UL361" s="4"/>
      <c r="UM361" s="4"/>
      <c r="UN361" s="4"/>
      <c r="UO361" s="4"/>
      <c r="UP361" s="4"/>
      <c r="UQ361" s="4"/>
      <c r="UR361" s="4"/>
      <c r="US361" s="4"/>
      <c r="UT361" s="4"/>
      <c r="UU361" s="4"/>
      <c r="UV361" s="4"/>
      <c r="UW361" s="4"/>
      <c r="UX361" s="4"/>
      <c r="UY361" s="4"/>
      <c r="UZ361" s="4"/>
      <c r="VA361" s="4"/>
      <c r="VB361" s="4"/>
      <c r="VC361" s="4"/>
      <c r="VD361" s="4"/>
      <c r="VE361" s="4"/>
      <c r="VF361" s="4"/>
      <c r="VG361" s="4"/>
      <c r="VH361" s="4"/>
      <c r="VI361" s="4"/>
      <c r="VJ361" s="4"/>
      <c r="VK361" s="4"/>
      <c r="VL361" s="4"/>
      <c r="VM361" s="4"/>
      <c r="VN361" s="4"/>
    </row>
    <row r="362" spans="14:586"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  <c r="IU362" s="4"/>
      <c r="IV362" s="4"/>
      <c r="IW362" s="4"/>
      <c r="IX362" s="4"/>
      <c r="IY362" s="4"/>
      <c r="IZ362" s="4"/>
      <c r="JA362" s="4"/>
      <c r="JB362" s="4"/>
      <c r="JC362" s="4"/>
      <c r="JD362" s="4"/>
      <c r="JE362" s="4"/>
      <c r="JF362" s="4"/>
      <c r="JG362" s="4"/>
      <c r="JH362" s="4"/>
      <c r="JI362" s="4"/>
      <c r="JJ362" s="4"/>
      <c r="JK362" s="4"/>
      <c r="JL362" s="4"/>
      <c r="JM362" s="4"/>
      <c r="JN362" s="4"/>
      <c r="JO362" s="4"/>
      <c r="JP362" s="4"/>
      <c r="JQ362" s="4"/>
      <c r="JR362" s="4"/>
      <c r="JS362" s="4"/>
      <c r="JT362" s="4"/>
      <c r="JU362" s="4"/>
      <c r="JV362" s="4"/>
      <c r="JW362" s="4"/>
      <c r="JX362" s="4"/>
      <c r="JY362" s="4"/>
      <c r="JZ362" s="4"/>
      <c r="KA362" s="4"/>
      <c r="KB362" s="4"/>
      <c r="KC362" s="4"/>
      <c r="KD362" s="4"/>
      <c r="KE362" s="4"/>
      <c r="KF362" s="4"/>
      <c r="KG362" s="4"/>
      <c r="KH362" s="4"/>
      <c r="KI362" s="4"/>
      <c r="KJ362" s="4"/>
      <c r="KK362" s="4"/>
      <c r="KL362" s="4"/>
      <c r="KM362" s="4"/>
      <c r="KN362" s="4"/>
      <c r="KO362" s="4"/>
      <c r="KP362" s="4"/>
      <c r="KQ362" s="4"/>
      <c r="KR362" s="4"/>
      <c r="KS362" s="4"/>
      <c r="KT362" s="4"/>
      <c r="KU362" s="4"/>
      <c r="KV362" s="4"/>
      <c r="KW362" s="4"/>
      <c r="KX362" s="4"/>
      <c r="KY362" s="4"/>
      <c r="KZ362" s="4"/>
      <c r="LA362" s="4"/>
      <c r="LB362" s="4"/>
      <c r="LC362" s="4"/>
      <c r="LD362" s="4"/>
      <c r="LE362" s="4"/>
      <c r="LF362" s="4"/>
      <c r="LG362" s="4"/>
      <c r="LH362" s="4"/>
      <c r="LI362" s="4"/>
      <c r="LJ362" s="4"/>
      <c r="LK362" s="4"/>
      <c r="LL362" s="4"/>
      <c r="LM362" s="4"/>
      <c r="LN362" s="4"/>
      <c r="LO362" s="4"/>
      <c r="LP362" s="4"/>
      <c r="LQ362" s="4"/>
      <c r="LR362" s="4"/>
      <c r="LS362" s="4"/>
      <c r="LT362" s="4"/>
      <c r="LU362" s="4"/>
      <c r="LV362" s="4"/>
      <c r="LW362" s="4"/>
      <c r="LX362" s="4"/>
      <c r="LY362" s="4"/>
      <c r="LZ362" s="4"/>
      <c r="MA362" s="4"/>
      <c r="MB362" s="4"/>
      <c r="MC362" s="4"/>
      <c r="MD362" s="4"/>
      <c r="ME362" s="4"/>
      <c r="MF362" s="4"/>
      <c r="MG362" s="4"/>
      <c r="MH362" s="4"/>
      <c r="MI362" s="4"/>
      <c r="MJ362" s="4"/>
      <c r="MK362" s="4"/>
      <c r="ML362" s="4"/>
      <c r="MM362" s="4"/>
      <c r="MN362" s="4"/>
      <c r="MO362" s="4"/>
      <c r="MP362" s="4"/>
      <c r="MQ362" s="4"/>
      <c r="MR362" s="4"/>
      <c r="MS362" s="4"/>
      <c r="MT362" s="4"/>
      <c r="MU362" s="4"/>
      <c r="MV362" s="4"/>
      <c r="MW362" s="4"/>
      <c r="MX362" s="4"/>
      <c r="MY362" s="4"/>
      <c r="MZ362" s="4"/>
      <c r="NA362" s="4"/>
      <c r="NB362" s="4"/>
      <c r="NC362" s="4"/>
      <c r="ND362" s="4"/>
      <c r="NE362" s="4"/>
      <c r="NF362" s="4"/>
      <c r="NG362" s="4"/>
      <c r="NH362" s="4"/>
      <c r="NI362" s="4"/>
      <c r="NJ362" s="4"/>
      <c r="NK362" s="4"/>
      <c r="NL362" s="4"/>
      <c r="NM362" s="4"/>
      <c r="NN362" s="4"/>
      <c r="NO362" s="4"/>
      <c r="NP362" s="4"/>
      <c r="NQ362" s="4"/>
      <c r="NR362" s="4"/>
      <c r="NS362" s="4"/>
      <c r="NT362" s="4"/>
      <c r="NU362" s="4"/>
      <c r="NV362" s="4"/>
      <c r="NW362" s="4"/>
      <c r="NX362" s="4"/>
      <c r="NY362" s="4"/>
      <c r="NZ362" s="4"/>
      <c r="OA362" s="4"/>
      <c r="OB362" s="4"/>
      <c r="OC362" s="4"/>
      <c r="OD362" s="4"/>
      <c r="OE362" s="4"/>
      <c r="OF362" s="4"/>
      <c r="OG362" s="4"/>
      <c r="OH362" s="4"/>
      <c r="OI362" s="4"/>
      <c r="OJ362" s="4"/>
      <c r="OK362" s="4"/>
      <c r="OL362" s="4"/>
      <c r="OM362" s="4"/>
      <c r="ON362" s="4"/>
      <c r="OO362" s="4"/>
      <c r="OP362" s="4"/>
      <c r="OQ362" s="4"/>
      <c r="OR362" s="4"/>
      <c r="OS362" s="4"/>
      <c r="OT362" s="4"/>
      <c r="OU362" s="4"/>
      <c r="OV362" s="4"/>
      <c r="OW362" s="4"/>
      <c r="OX362" s="4"/>
      <c r="OY362" s="4"/>
      <c r="OZ362" s="4"/>
      <c r="PA362" s="4"/>
      <c r="PB362" s="4"/>
      <c r="PC362" s="4"/>
      <c r="PD362" s="4"/>
      <c r="PE362" s="4"/>
      <c r="PF362" s="4"/>
      <c r="PG362" s="4"/>
      <c r="PH362" s="4"/>
      <c r="PI362" s="4"/>
      <c r="PJ362" s="4"/>
      <c r="PK362" s="4"/>
      <c r="PL362" s="4"/>
      <c r="PM362" s="4"/>
      <c r="PN362" s="4"/>
      <c r="PO362" s="4"/>
      <c r="PP362" s="4"/>
      <c r="PQ362" s="4"/>
      <c r="PR362" s="4"/>
      <c r="PS362" s="4"/>
      <c r="PT362" s="4"/>
      <c r="PU362" s="4"/>
      <c r="PV362" s="4"/>
      <c r="PW362" s="4"/>
      <c r="PX362" s="4"/>
      <c r="PY362" s="4"/>
      <c r="PZ362" s="4"/>
      <c r="QA362" s="4"/>
      <c r="QB362" s="4"/>
      <c r="QC362" s="4"/>
      <c r="QD362" s="4"/>
      <c r="QE362" s="4"/>
      <c r="QF362" s="4"/>
      <c r="QG362" s="4"/>
      <c r="QH362" s="4"/>
      <c r="QI362" s="4"/>
      <c r="QJ362" s="4"/>
      <c r="QK362" s="4"/>
      <c r="QL362" s="4"/>
      <c r="QM362" s="4"/>
      <c r="QN362" s="4"/>
      <c r="QO362" s="4"/>
      <c r="QP362" s="4"/>
      <c r="QQ362" s="4"/>
      <c r="QR362" s="4"/>
      <c r="QS362" s="4"/>
      <c r="QT362" s="4"/>
      <c r="QU362" s="4"/>
      <c r="QV362" s="4"/>
      <c r="QW362" s="4"/>
      <c r="QX362" s="4"/>
      <c r="QY362" s="4"/>
      <c r="QZ362" s="4"/>
      <c r="RA362" s="4"/>
      <c r="RB362" s="4"/>
      <c r="RC362" s="4"/>
      <c r="RD362" s="4"/>
      <c r="RE362" s="4"/>
      <c r="RF362" s="4"/>
      <c r="RG362" s="4"/>
      <c r="RH362" s="4"/>
      <c r="RI362" s="4"/>
      <c r="RJ362" s="4"/>
      <c r="RK362" s="4"/>
      <c r="RL362" s="4"/>
      <c r="RM362" s="4"/>
      <c r="RN362" s="4"/>
      <c r="RO362" s="4"/>
      <c r="RP362" s="4"/>
      <c r="RQ362" s="4"/>
      <c r="RR362" s="4"/>
      <c r="RS362" s="4"/>
      <c r="RT362" s="4"/>
      <c r="RU362" s="4"/>
      <c r="RV362" s="4"/>
      <c r="RW362" s="4"/>
      <c r="RX362" s="4"/>
      <c r="RY362" s="4"/>
      <c r="RZ362" s="4"/>
      <c r="SA362" s="4"/>
      <c r="SB362" s="4"/>
      <c r="SC362" s="4"/>
      <c r="SD362" s="4"/>
      <c r="SE362" s="4"/>
      <c r="SF362" s="4"/>
      <c r="SG362" s="4"/>
      <c r="SH362" s="4"/>
      <c r="SI362" s="4"/>
      <c r="SJ362" s="4"/>
      <c r="SK362" s="4"/>
      <c r="SL362" s="4"/>
      <c r="SM362" s="4"/>
      <c r="SN362" s="4"/>
      <c r="SO362" s="4"/>
      <c r="SP362" s="4"/>
      <c r="SQ362" s="4"/>
      <c r="SR362" s="4"/>
      <c r="SS362" s="4"/>
      <c r="ST362" s="4"/>
      <c r="SU362" s="4"/>
      <c r="SV362" s="4"/>
      <c r="SW362" s="4"/>
      <c r="SX362" s="4"/>
      <c r="SY362" s="4"/>
      <c r="SZ362" s="4"/>
      <c r="TA362" s="4"/>
      <c r="TB362" s="4"/>
      <c r="TC362" s="4"/>
      <c r="TD362" s="4"/>
      <c r="TE362" s="4"/>
      <c r="TF362" s="4"/>
      <c r="TG362" s="4"/>
      <c r="TH362" s="4"/>
      <c r="TI362" s="4"/>
      <c r="TJ362" s="4"/>
      <c r="TK362" s="4"/>
      <c r="TL362" s="4"/>
      <c r="TM362" s="4"/>
      <c r="TN362" s="4"/>
      <c r="TO362" s="4"/>
      <c r="TP362" s="4"/>
      <c r="TQ362" s="4"/>
      <c r="TR362" s="4"/>
      <c r="TS362" s="4"/>
      <c r="TT362" s="4"/>
      <c r="TU362" s="4"/>
      <c r="TV362" s="4"/>
      <c r="TW362" s="4"/>
      <c r="TX362" s="4"/>
      <c r="TY362" s="4"/>
      <c r="TZ362" s="4"/>
      <c r="UA362" s="4"/>
      <c r="UB362" s="4"/>
      <c r="UC362" s="4"/>
      <c r="UD362" s="4"/>
      <c r="UE362" s="4"/>
      <c r="UF362" s="4"/>
      <c r="UG362" s="4"/>
      <c r="UH362" s="4"/>
      <c r="UI362" s="4"/>
      <c r="UJ362" s="4"/>
      <c r="UK362" s="4"/>
      <c r="UL362" s="4"/>
      <c r="UM362" s="4"/>
      <c r="UN362" s="4"/>
      <c r="UO362" s="4"/>
      <c r="UP362" s="4"/>
      <c r="UQ362" s="4"/>
      <c r="UR362" s="4"/>
      <c r="US362" s="4"/>
      <c r="UT362" s="4"/>
      <c r="UU362" s="4"/>
      <c r="UV362" s="4"/>
      <c r="UW362" s="4"/>
      <c r="UX362" s="4"/>
      <c r="UY362" s="4"/>
      <c r="UZ362" s="4"/>
      <c r="VA362" s="4"/>
      <c r="VB362" s="4"/>
      <c r="VC362" s="4"/>
      <c r="VD362" s="4"/>
      <c r="VE362" s="4"/>
      <c r="VF362" s="4"/>
      <c r="VG362" s="4"/>
      <c r="VH362" s="4"/>
      <c r="VI362" s="4"/>
      <c r="VJ362" s="4"/>
      <c r="VK362" s="4"/>
      <c r="VL362" s="4"/>
      <c r="VM362" s="4"/>
      <c r="VN362" s="4"/>
    </row>
    <row r="363" spans="14:586"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  <c r="IU363" s="4"/>
      <c r="IV363" s="4"/>
      <c r="IW363" s="4"/>
      <c r="IX363" s="4"/>
      <c r="IY363" s="4"/>
      <c r="IZ363" s="4"/>
      <c r="JA363" s="4"/>
      <c r="JB363" s="4"/>
      <c r="JC363" s="4"/>
      <c r="JD363" s="4"/>
      <c r="JE363" s="4"/>
      <c r="JF363" s="4"/>
      <c r="JG363" s="4"/>
      <c r="JH363" s="4"/>
      <c r="JI363" s="4"/>
      <c r="JJ363" s="4"/>
      <c r="JK363" s="4"/>
      <c r="JL363" s="4"/>
      <c r="JM363" s="4"/>
      <c r="JN363" s="4"/>
      <c r="JO363" s="4"/>
      <c r="JP363" s="4"/>
      <c r="JQ363" s="4"/>
      <c r="JR363" s="4"/>
      <c r="JS363" s="4"/>
      <c r="JT363" s="4"/>
      <c r="JU363" s="4"/>
      <c r="JV363" s="4"/>
      <c r="JW363" s="4"/>
      <c r="JX363" s="4"/>
      <c r="JY363" s="4"/>
      <c r="JZ363" s="4"/>
      <c r="KA363" s="4"/>
      <c r="KB363" s="4"/>
      <c r="KC363" s="4"/>
      <c r="KD363" s="4"/>
      <c r="KE363" s="4"/>
      <c r="KF363" s="4"/>
      <c r="KG363" s="4"/>
      <c r="KH363" s="4"/>
      <c r="KI363" s="4"/>
      <c r="KJ363" s="4"/>
      <c r="KK363" s="4"/>
      <c r="KL363" s="4"/>
      <c r="KM363" s="4"/>
      <c r="KN363" s="4"/>
      <c r="KO363" s="4"/>
      <c r="KP363" s="4"/>
      <c r="KQ363" s="4"/>
      <c r="KR363" s="4"/>
      <c r="KS363" s="4"/>
      <c r="KT363" s="4"/>
      <c r="KU363" s="4"/>
      <c r="KV363" s="4"/>
      <c r="KW363" s="4"/>
      <c r="KX363" s="4"/>
      <c r="KY363" s="4"/>
      <c r="KZ363" s="4"/>
      <c r="LA363" s="4"/>
      <c r="LB363" s="4"/>
      <c r="LC363" s="4"/>
      <c r="LD363" s="4"/>
      <c r="LE363" s="4"/>
      <c r="LF363" s="4"/>
      <c r="LG363" s="4"/>
      <c r="LH363" s="4"/>
      <c r="LI363" s="4"/>
      <c r="LJ363" s="4"/>
      <c r="LK363" s="4"/>
      <c r="LL363" s="4"/>
      <c r="LM363" s="4"/>
      <c r="LN363" s="4"/>
      <c r="LO363" s="4"/>
      <c r="LP363" s="4"/>
      <c r="LQ363" s="4"/>
      <c r="LR363" s="4"/>
      <c r="LS363" s="4"/>
      <c r="LT363" s="4"/>
      <c r="LU363" s="4"/>
      <c r="LV363" s="4"/>
      <c r="LW363" s="4"/>
      <c r="LX363" s="4"/>
      <c r="LY363" s="4"/>
      <c r="LZ363" s="4"/>
      <c r="MA363" s="4"/>
      <c r="MB363" s="4"/>
      <c r="MC363" s="4"/>
      <c r="MD363" s="4"/>
      <c r="ME363" s="4"/>
      <c r="MF363" s="4"/>
      <c r="MG363" s="4"/>
      <c r="MH363" s="4"/>
      <c r="MI363" s="4"/>
      <c r="MJ363" s="4"/>
      <c r="MK363" s="4"/>
      <c r="ML363" s="4"/>
      <c r="MM363" s="4"/>
      <c r="MN363" s="4"/>
      <c r="MO363" s="4"/>
      <c r="MP363" s="4"/>
      <c r="MQ363" s="4"/>
      <c r="MR363" s="4"/>
      <c r="MS363" s="4"/>
      <c r="MT363" s="4"/>
      <c r="MU363" s="4"/>
      <c r="MV363" s="4"/>
      <c r="MW363" s="4"/>
      <c r="MX363" s="4"/>
      <c r="MY363" s="4"/>
      <c r="MZ363" s="4"/>
      <c r="NA363" s="4"/>
      <c r="NB363" s="4"/>
      <c r="NC363" s="4"/>
      <c r="ND363" s="4"/>
      <c r="NE363" s="4"/>
      <c r="NF363" s="4"/>
      <c r="NG363" s="4"/>
      <c r="NH363" s="4"/>
      <c r="NI363" s="4"/>
      <c r="NJ363" s="4"/>
      <c r="NK363" s="4"/>
      <c r="NL363" s="4"/>
      <c r="NM363" s="4"/>
      <c r="NN363" s="4"/>
      <c r="NO363" s="4"/>
      <c r="NP363" s="4"/>
      <c r="NQ363" s="4"/>
      <c r="NR363" s="4"/>
      <c r="NS363" s="4"/>
      <c r="NT363" s="4"/>
      <c r="NU363" s="4"/>
      <c r="NV363" s="4"/>
      <c r="NW363" s="4"/>
      <c r="NX363" s="4"/>
      <c r="NY363" s="4"/>
      <c r="NZ363" s="4"/>
      <c r="OA363" s="4"/>
      <c r="OB363" s="4"/>
      <c r="OC363" s="4"/>
      <c r="OD363" s="4"/>
      <c r="OE363" s="4"/>
      <c r="OF363" s="4"/>
      <c r="OG363" s="4"/>
      <c r="OH363" s="4"/>
      <c r="OI363" s="4"/>
      <c r="OJ363" s="4"/>
      <c r="OK363" s="4"/>
      <c r="OL363" s="4"/>
      <c r="OM363" s="4"/>
      <c r="ON363" s="4"/>
      <c r="OO363" s="4"/>
      <c r="OP363" s="4"/>
      <c r="OQ363" s="4"/>
      <c r="OR363" s="4"/>
      <c r="OS363" s="4"/>
      <c r="OT363" s="4"/>
      <c r="OU363" s="4"/>
      <c r="OV363" s="4"/>
      <c r="OW363" s="4"/>
      <c r="OX363" s="4"/>
      <c r="OY363" s="4"/>
      <c r="OZ363" s="4"/>
      <c r="PA363" s="4"/>
      <c r="PB363" s="4"/>
      <c r="PC363" s="4"/>
      <c r="PD363" s="4"/>
      <c r="PE363" s="4"/>
      <c r="PF363" s="4"/>
      <c r="PG363" s="4"/>
      <c r="PH363" s="4"/>
      <c r="PI363" s="4"/>
      <c r="PJ363" s="4"/>
      <c r="PK363" s="4"/>
      <c r="PL363" s="4"/>
      <c r="PM363" s="4"/>
      <c r="PN363" s="4"/>
      <c r="PO363" s="4"/>
      <c r="PP363" s="4"/>
      <c r="PQ363" s="4"/>
      <c r="PR363" s="4"/>
      <c r="PS363" s="4"/>
      <c r="PT363" s="4"/>
      <c r="PU363" s="4"/>
      <c r="PV363" s="4"/>
      <c r="PW363" s="4"/>
      <c r="PX363" s="4"/>
      <c r="PY363" s="4"/>
      <c r="PZ363" s="4"/>
      <c r="QA363" s="4"/>
      <c r="QB363" s="4"/>
      <c r="QC363" s="4"/>
      <c r="QD363" s="4"/>
      <c r="QE363" s="4"/>
      <c r="QF363" s="4"/>
      <c r="QG363" s="4"/>
      <c r="QH363" s="4"/>
      <c r="QI363" s="4"/>
      <c r="QJ363" s="4"/>
      <c r="QK363" s="4"/>
      <c r="QL363" s="4"/>
      <c r="QM363" s="4"/>
      <c r="QN363" s="4"/>
      <c r="QO363" s="4"/>
      <c r="QP363" s="4"/>
      <c r="QQ363" s="4"/>
      <c r="QR363" s="4"/>
      <c r="QS363" s="4"/>
      <c r="QT363" s="4"/>
      <c r="QU363" s="4"/>
      <c r="QV363" s="4"/>
      <c r="QW363" s="4"/>
      <c r="QX363" s="4"/>
      <c r="QY363" s="4"/>
      <c r="QZ363" s="4"/>
      <c r="RA363" s="4"/>
      <c r="RB363" s="4"/>
      <c r="RC363" s="4"/>
      <c r="RD363" s="4"/>
      <c r="RE363" s="4"/>
      <c r="RF363" s="4"/>
      <c r="RG363" s="4"/>
      <c r="RH363" s="4"/>
      <c r="RI363" s="4"/>
      <c r="RJ363" s="4"/>
      <c r="RK363" s="4"/>
      <c r="RL363" s="4"/>
      <c r="RM363" s="4"/>
      <c r="RN363" s="4"/>
      <c r="RO363" s="4"/>
      <c r="RP363" s="4"/>
      <c r="RQ363" s="4"/>
      <c r="RR363" s="4"/>
      <c r="RS363" s="4"/>
      <c r="RT363" s="4"/>
      <c r="RU363" s="4"/>
      <c r="RV363" s="4"/>
      <c r="RW363" s="4"/>
      <c r="RX363" s="4"/>
      <c r="RY363" s="4"/>
      <c r="RZ363" s="4"/>
      <c r="SA363" s="4"/>
      <c r="SB363" s="4"/>
      <c r="SC363" s="4"/>
      <c r="SD363" s="4"/>
      <c r="SE363" s="4"/>
      <c r="SF363" s="4"/>
      <c r="SG363" s="4"/>
      <c r="SH363" s="4"/>
      <c r="SI363" s="4"/>
      <c r="SJ363" s="4"/>
      <c r="SK363" s="4"/>
      <c r="SL363" s="4"/>
      <c r="SM363" s="4"/>
      <c r="SN363" s="4"/>
      <c r="SO363" s="4"/>
      <c r="SP363" s="4"/>
      <c r="SQ363" s="4"/>
      <c r="SR363" s="4"/>
      <c r="SS363" s="4"/>
      <c r="ST363" s="4"/>
      <c r="SU363" s="4"/>
      <c r="SV363" s="4"/>
      <c r="SW363" s="4"/>
      <c r="SX363" s="4"/>
      <c r="SY363" s="4"/>
      <c r="SZ363" s="4"/>
      <c r="TA363" s="4"/>
      <c r="TB363" s="4"/>
      <c r="TC363" s="4"/>
      <c r="TD363" s="4"/>
      <c r="TE363" s="4"/>
      <c r="TF363" s="4"/>
      <c r="TG363" s="4"/>
      <c r="TH363" s="4"/>
      <c r="TI363" s="4"/>
      <c r="TJ363" s="4"/>
      <c r="TK363" s="4"/>
      <c r="TL363" s="4"/>
      <c r="TM363" s="4"/>
      <c r="TN363" s="4"/>
      <c r="TO363" s="4"/>
      <c r="TP363" s="4"/>
      <c r="TQ363" s="4"/>
      <c r="TR363" s="4"/>
      <c r="TS363" s="4"/>
      <c r="TT363" s="4"/>
      <c r="TU363" s="4"/>
      <c r="TV363" s="4"/>
      <c r="TW363" s="4"/>
      <c r="TX363" s="4"/>
      <c r="TY363" s="4"/>
      <c r="TZ363" s="4"/>
      <c r="UA363" s="4"/>
      <c r="UB363" s="4"/>
      <c r="UC363" s="4"/>
      <c r="UD363" s="4"/>
      <c r="UE363" s="4"/>
      <c r="UF363" s="4"/>
      <c r="UG363" s="4"/>
      <c r="UH363" s="4"/>
      <c r="UI363" s="4"/>
      <c r="UJ363" s="4"/>
      <c r="UK363" s="4"/>
      <c r="UL363" s="4"/>
      <c r="UM363" s="4"/>
      <c r="UN363" s="4"/>
      <c r="UO363" s="4"/>
      <c r="UP363" s="4"/>
      <c r="UQ363" s="4"/>
      <c r="UR363" s="4"/>
      <c r="US363" s="4"/>
      <c r="UT363" s="4"/>
      <c r="UU363" s="4"/>
      <c r="UV363" s="4"/>
      <c r="UW363" s="4"/>
      <c r="UX363" s="4"/>
      <c r="UY363" s="4"/>
      <c r="UZ363" s="4"/>
      <c r="VA363" s="4"/>
      <c r="VB363" s="4"/>
      <c r="VC363" s="4"/>
      <c r="VD363" s="4"/>
      <c r="VE363" s="4"/>
      <c r="VF363" s="4"/>
      <c r="VG363" s="4"/>
      <c r="VH363" s="4"/>
      <c r="VI363" s="4"/>
      <c r="VJ363" s="4"/>
      <c r="VK363" s="4"/>
      <c r="VL363" s="4"/>
      <c r="VM363" s="4"/>
      <c r="VN363" s="4"/>
    </row>
    <row r="364" spans="14:586"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4"/>
      <c r="FS364" s="4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  <c r="GJ364" s="4"/>
      <c r="GK364" s="4"/>
      <c r="GL364" s="4"/>
      <c r="GM364" s="4"/>
      <c r="GN364" s="4"/>
      <c r="GO364" s="4"/>
      <c r="GP364" s="4"/>
      <c r="GQ364" s="4"/>
      <c r="GR364" s="4"/>
      <c r="GS364" s="4"/>
      <c r="GT364" s="4"/>
      <c r="GU364" s="4"/>
      <c r="GV364" s="4"/>
      <c r="GW364" s="4"/>
      <c r="GX364" s="4"/>
      <c r="GY364" s="4"/>
      <c r="GZ364" s="4"/>
      <c r="HA364" s="4"/>
      <c r="HB364" s="4"/>
      <c r="HC364" s="4"/>
      <c r="HD364" s="4"/>
      <c r="HE364" s="4"/>
      <c r="HF364" s="4"/>
      <c r="HG364" s="4"/>
      <c r="HH364" s="4"/>
      <c r="HI364" s="4"/>
      <c r="HJ364" s="4"/>
      <c r="HK364" s="4"/>
      <c r="HL364" s="4"/>
      <c r="HM364" s="4"/>
      <c r="HN364" s="4"/>
      <c r="HO364" s="4"/>
      <c r="HP364" s="4"/>
      <c r="HQ364" s="4"/>
      <c r="HR364" s="4"/>
      <c r="HS364" s="4"/>
      <c r="HT364" s="4"/>
      <c r="HU364" s="4"/>
      <c r="HV364" s="4"/>
      <c r="HW364" s="4"/>
      <c r="HX364" s="4"/>
      <c r="HY364" s="4"/>
      <c r="HZ364" s="4"/>
      <c r="IA364" s="4"/>
      <c r="IB364" s="4"/>
      <c r="IC364" s="4"/>
      <c r="ID364" s="4"/>
      <c r="IE364" s="4"/>
      <c r="IF364" s="4"/>
      <c r="IG364" s="4"/>
      <c r="IH364" s="4"/>
      <c r="II364" s="4"/>
      <c r="IJ364" s="4"/>
      <c r="IK364" s="4"/>
      <c r="IL364" s="4"/>
      <c r="IM364" s="4"/>
      <c r="IN364" s="4"/>
      <c r="IO364" s="4"/>
      <c r="IP364" s="4"/>
      <c r="IQ364" s="4"/>
      <c r="IR364" s="4"/>
      <c r="IS364" s="4"/>
      <c r="IT364" s="4"/>
      <c r="IU364" s="4"/>
      <c r="IV364" s="4"/>
      <c r="IW364" s="4"/>
      <c r="IX364" s="4"/>
      <c r="IY364" s="4"/>
      <c r="IZ364" s="4"/>
      <c r="JA364" s="4"/>
      <c r="JB364" s="4"/>
      <c r="JC364" s="4"/>
      <c r="JD364" s="4"/>
      <c r="JE364" s="4"/>
      <c r="JF364" s="4"/>
      <c r="JG364" s="4"/>
      <c r="JH364" s="4"/>
      <c r="JI364" s="4"/>
      <c r="JJ364" s="4"/>
      <c r="JK364" s="4"/>
      <c r="JL364" s="4"/>
      <c r="JM364" s="4"/>
      <c r="JN364" s="4"/>
      <c r="JO364" s="4"/>
      <c r="JP364" s="4"/>
      <c r="JQ364" s="4"/>
      <c r="JR364" s="4"/>
      <c r="JS364" s="4"/>
      <c r="JT364" s="4"/>
      <c r="JU364" s="4"/>
      <c r="JV364" s="4"/>
      <c r="JW364" s="4"/>
      <c r="JX364" s="4"/>
      <c r="JY364" s="4"/>
      <c r="JZ364" s="4"/>
      <c r="KA364" s="4"/>
      <c r="KB364" s="4"/>
      <c r="KC364" s="4"/>
      <c r="KD364" s="4"/>
      <c r="KE364" s="4"/>
      <c r="KF364" s="4"/>
      <c r="KG364" s="4"/>
      <c r="KH364" s="4"/>
      <c r="KI364" s="4"/>
      <c r="KJ364" s="4"/>
      <c r="KK364" s="4"/>
      <c r="KL364" s="4"/>
      <c r="KM364" s="4"/>
      <c r="KN364" s="4"/>
      <c r="KO364" s="4"/>
      <c r="KP364" s="4"/>
      <c r="KQ364" s="4"/>
      <c r="KR364" s="4"/>
      <c r="KS364" s="4"/>
      <c r="KT364" s="4"/>
      <c r="KU364" s="4"/>
      <c r="KV364" s="4"/>
      <c r="KW364" s="4"/>
      <c r="KX364" s="4"/>
      <c r="KY364" s="4"/>
      <c r="KZ364" s="4"/>
      <c r="LA364" s="4"/>
      <c r="LB364" s="4"/>
      <c r="LC364" s="4"/>
      <c r="LD364" s="4"/>
      <c r="LE364" s="4"/>
      <c r="LF364" s="4"/>
      <c r="LG364" s="4"/>
      <c r="LH364" s="4"/>
      <c r="LI364" s="4"/>
      <c r="LJ364" s="4"/>
      <c r="LK364" s="4"/>
      <c r="LL364" s="4"/>
      <c r="LM364" s="4"/>
      <c r="LN364" s="4"/>
      <c r="LO364" s="4"/>
      <c r="LP364" s="4"/>
      <c r="LQ364" s="4"/>
      <c r="LR364" s="4"/>
      <c r="LS364" s="4"/>
      <c r="LT364" s="4"/>
      <c r="LU364" s="4"/>
      <c r="LV364" s="4"/>
      <c r="LW364" s="4"/>
      <c r="LX364" s="4"/>
      <c r="LY364" s="4"/>
      <c r="LZ364" s="4"/>
      <c r="MA364" s="4"/>
      <c r="MB364" s="4"/>
      <c r="MC364" s="4"/>
      <c r="MD364" s="4"/>
      <c r="ME364" s="4"/>
      <c r="MF364" s="4"/>
      <c r="MG364" s="4"/>
      <c r="MH364" s="4"/>
      <c r="MI364" s="4"/>
      <c r="MJ364" s="4"/>
      <c r="MK364" s="4"/>
      <c r="ML364" s="4"/>
      <c r="MM364" s="4"/>
      <c r="MN364" s="4"/>
      <c r="MO364" s="4"/>
      <c r="MP364" s="4"/>
      <c r="MQ364" s="4"/>
      <c r="MR364" s="4"/>
      <c r="MS364" s="4"/>
      <c r="MT364" s="4"/>
      <c r="MU364" s="4"/>
      <c r="MV364" s="4"/>
      <c r="MW364" s="4"/>
      <c r="MX364" s="4"/>
      <c r="MY364" s="4"/>
      <c r="MZ364" s="4"/>
      <c r="NA364" s="4"/>
      <c r="NB364" s="4"/>
      <c r="NC364" s="4"/>
      <c r="ND364" s="4"/>
      <c r="NE364" s="4"/>
      <c r="NF364" s="4"/>
      <c r="NG364" s="4"/>
      <c r="NH364" s="4"/>
      <c r="NI364" s="4"/>
      <c r="NJ364" s="4"/>
      <c r="NK364" s="4"/>
      <c r="NL364" s="4"/>
      <c r="NM364" s="4"/>
      <c r="NN364" s="4"/>
      <c r="NO364" s="4"/>
      <c r="NP364" s="4"/>
      <c r="NQ364" s="4"/>
      <c r="NR364" s="4"/>
      <c r="NS364" s="4"/>
      <c r="NT364" s="4"/>
      <c r="NU364" s="4"/>
      <c r="NV364" s="4"/>
      <c r="NW364" s="4"/>
      <c r="NX364" s="4"/>
      <c r="NY364" s="4"/>
      <c r="NZ364" s="4"/>
      <c r="OA364" s="4"/>
      <c r="OB364" s="4"/>
      <c r="OC364" s="4"/>
      <c r="OD364" s="4"/>
      <c r="OE364" s="4"/>
      <c r="OF364" s="4"/>
      <c r="OG364" s="4"/>
      <c r="OH364" s="4"/>
      <c r="OI364" s="4"/>
      <c r="OJ364" s="4"/>
      <c r="OK364" s="4"/>
      <c r="OL364" s="4"/>
      <c r="OM364" s="4"/>
      <c r="ON364" s="4"/>
      <c r="OO364" s="4"/>
      <c r="OP364" s="4"/>
      <c r="OQ364" s="4"/>
      <c r="OR364" s="4"/>
      <c r="OS364" s="4"/>
      <c r="OT364" s="4"/>
      <c r="OU364" s="4"/>
      <c r="OV364" s="4"/>
      <c r="OW364" s="4"/>
      <c r="OX364" s="4"/>
      <c r="OY364" s="4"/>
      <c r="OZ364" s="4"/>
      <c r="PA364" s="4"/>
      <c r="PB364" s="4"/>
      <c r="PC364" s="4"/>
      <c r="PD364" s="4"/>
      <c r="PE364" s="4"/>
      <c r="PF364" s="4"/>
      <c r="PG364" s="4"/>
      <c r="PH364" s="4"/>
      <c r="PI364" s="4"/>
      <c r="PJ364" s="4"/>
      <c r="PK364" s="4"/>
      <c r="PL364" s="4"/>
      <c r="PM364" s="4"/>
      <c r="PN364" s="4"/>
      <c r="PO364" s="4"/>
      <c r="PP364" s="4"/>
      <c r="PQ364" s="4"/>
      <c r="PR364" s="4"/>
      <c r="PS364" s="4"/>
      <c r="PT364" s="4"/>
      <c r="PU364" s="4"/>
      <c r="PV364" s="4"/>
      <c r="PW364" s="4"/>
      <c r="PX364" s="4"/>
      <c r="PY364" s="4"/>
      <c r="PZ364" s="4"/>
      <c r="QA364" s="4"/>
      <c r="QB364" s="4"/>
      <c r="QC364" s="4"/>
      <c r="QD364" s="4"/>
      <c r="QE364" s="4"/>
      <c r="QF364" s="4"/>
      <c r="QG364" s="4"/>
      <c r="QH364" s="4"/>
      <c r="QI364" s="4"/>
      <c r="QJ364" s="4"/>
      <c r="QK364" s="4"/>
      <c r="QL364" s="4"/>
      <c r="QM364" s="4"/>
      <c r="QN364" s="4"/>
      <c r="QO364" s="4"/>
      <c r="QP364" s="4"/>
      <c r="QQ364" s="4"/>
      <c r="QR364" s="4"/>
      <c r="QS364" s="4"/>
      <c r="QT364" s="4"/>
      <c r="QU364" s="4"/>
      <c r="QV364" s="4"/>
      <c r="QW364" s="4"/>
      <c r="QX364" s="4"/>
      <c r="QY364" s="4"/>
      <c r="QZ364" s="4"/>
      <c r="RA364" s="4"/>
      <c r="RB364" s="4"/>
      <c r="RC364" s="4"/>
      <c r="RD364" s="4"/>
      <c r="RE364" s="4"/>
      <c r="RF364" s="4"/>
      <c r="RG364" s="4"/>
      <c r="RH364" s="4"/>
      <c r="RI364" s="4"/>
      <c r="RJ364" s="4"/>
      <c r="RK364" s="4"/>
      <c r="RL364" s="4"/>
      <c r="RM364" s="4"/>
      <c r="RN364" s="4"/>
      <c r="RO364" s="4"/>
      <c r="RP364" s="4"/>
      <c r="RQ364" s="4"/>
      <c r="RR364" s="4"/>
      <c r="RS364" s="4"/>
      <c r="RT364" s="4"/>
      <c r="RU364" s="4"/>
      <c r="RV364" s="4"/>
      <c r="RW364" s="4"/>
      <c r="RX364" s="4"/>
      <c r="RY364" s="4"/>
      <c r="RZ364" s="4"/>
      <c r="SA364" s="4"/>
      <c r="SB364" s="4"/>
      <c r="SC364" s="4"/>
      <c r="SD364" s="4"/>
      <c r="SE364" s="4"/>
      <c r="SF364" s="4"/>
      <c r="SG364" s="4"/>
      <c r="SH364" s="4"/>
      <c r="SI364" s="4"/>
      <c r="SJ364" s="4"/>
      <c r="SK364" s="4"/>
      <c r="SL364" s="4"/>
      <c r="SM364" s="4"/>
      <c r="SN364" s="4"/>
      <c r="SO364" s="4"/>
      <c r="SP364" s="4"/>
      <c r="SQ364" s="4"/>
      <c r="SR364" s="4"/>
      <c r="SS364" s="4"/>
      <c r="ST364" s="4"/>
      <c r="SU364" s="4"/>
      <c r="SV364" s="4"/>
      <c r="SW364" s="4"/>
      <c r="SX364" s="4"/>
      <c r="SY364" s="4"/>
      <c r="SZ364" s="4"/>
      <c r="TA364" s="4"/>
      <c r="TB364" s="4"/>
      <c r="TC364" s="4"/>
      <c r="TD364" s="4"/>
      <c r="TE364" s="4"/>
      <c r="TF364" s="4"/>
      <c r="TG364" s="4"/>
      <c r="TH364" s="4"/>
      <c r="TI364" s="4"/>
      <c r="TJ364" s="4"/>
      <c r="TK364" s="4"/>
      <c r="TL364" s="4"/>
      <c r="TM364" s="4"/>
      <c r="TN364" s="4"/>
      <c r="TO364" s="4"/>
      <c r="TP364" s="4"/>
      <c r="TQ364" s="4"/>
      <c r="TR364" s="4"/>
      <c r="TS364" s="4"/>
      <c r="TT364" s="4"/>
      <c r="TU364" s="4"/>
      <c r="TV364" s="4"/>
      <c r="TW364" s="4"/>
      <c r="TX364" s="4"/>
      <c r="TY364" s="4"/>
      <c r="TZ364" s="4"/>
      <c r="UA364" s="4"/>
      <c r="UB364" s="4"/>
      <c r="UC364" s="4"/>
      <c r="UD364" s="4"/>
      <c r="UE364" s="4"/>
      <c r="UF364" s="4"/>
      <c r="UG364" s="4"/>
      <c r="UH364" s="4"/>
      <c r="UI364" s="4"/>
      <c r="UJ364" s="4"/>
      <c r="UK364" s="4"/>
      <c r="UL364" s="4"/>
      <c r="UM364" s="4"/>
      <c r="UN364" s="4"/>
      <c r="UO364" s="4"/>
      <c r="UP364" s="4"/>
      <c r="UQ364" s="4"/>
      <c r="UR364" s="4"/>
      <c r="US364" s="4"/>
      <c r="UT364" s="4"/>
      <c r="UU364" s="4"/>
      <c r="UV364" s="4"/>
      <c r="UW364" s="4"/>
      <c r="UX364" s="4"/>
      <c r="UY364" s="4"/>
      <c r="UZ364" s="4"/>
      <c r="VA364" s="4"/>
      <c r="VB364" s="4"/>
      <c r="VC364" s="4"/>
      <c r="VD364" s="4"/>
      <c r="VE364" s="4"/>
      <c r="VF364" s="4"/>
      <c r="VG364" s="4"/>
      <c r="VH364" s="4"/>
      <c r="VI364" s="4"/>
      <c r="VJ364" s="4"/>
      <c r="VK364" s="4"/>
      <c r="VL364" s="4"/>
      <c r="VM364" s="4"/>
      <c r="VN364" s="4"/>
    </row>
    <row r="365" spans="14:586"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  <c r="IU365" s="4"/>
      <c r="IV365" s="4"/>
      <c r="IW365" s="4"/>
      <c r="IX365" s="4"/>
      <c r="IY365" s="4"/>
      <c r="IZ365" s="4"/>
      <c r="JA365" s="4"/>
      <c r="JB365" s="4"/>
      <c r="JC365" s="4"/>
      <c r="JD365" s="4"/>
      <c r="JE365" s="4"/>
      <c r="JF365" s="4"/>
      <c r="JG365" s="4"/>
      <c r="JH365" s="4"/>
      <c r="JI365" s="4"/>
      <c r="JJ365" s="4"/>
      <c r="JK365" s="4"/>
      <c r="JL365" s="4"/>
      <c r="JM365" s="4"/>
      <c r="JN365" s="4"/>
      <c r="JO365" s="4"/>
      <c r="JP365" s="4"/>
      <c r="JQ365" s="4"/>
      <c r="JR365" s="4"/>
      <c r="JS365" s="4"/>
      <c r="JT365" s="4"/>
      <c r="JU365" s="4"/>
      <c r="JV365" s="4"/>
      <c r="JW365" s="4"/>
      <c r="JX365" s="4"/>
      <c r="JY365" s="4"/>
      <c r="JZ365" s="4"/>
      <c r="KA365" s="4"/>
      <c r="KB365" s="4"/>
      <c r="KC365" s="4"/>
      <c r="KD365" s="4"/>
      <c r="KE365" s="4"/>
      <c r="KF365" s="4"/>
      <c r="KG365" s="4"/>
      <c r="KH365" s="4"/>
      <c r="KI365" s="4"/>
      <c r="KJ365" s="4"/>
      <c r="KK365" s="4"/>
      <c r="KL365" s="4"/>
      <c r="KM365" s="4"/>
      <c r="KN365" s="4"/>
      <c r="KO365" s="4"/>
      <c r="KP365" s="4"/>
      <c r="KQ365" s="4"/>
      <c r="KR365" s="4"/>
      <c r="KS365" s="4"/>
      <c r="KT365" s="4"/>
      <c r="KU365" s="4"/>
      <c r="KV365" s="4"/>
      <c r="KW365" s="4"/>
      <c r="KX365" s="4"/>
      <c r="KY365" s="4"/>
      <c r="KZ365" s="4"/>
      <c r="LA365" s="4"/>
      <c r="LB365" s="4"/>
      <c r="LC365" s="4"/>
      <c r="LD365" s="4"/>
      <c r="LE365" s="4"/>
      <c r="LF365" s="4"/>
      <c r="LG365" s="4"/>
      <c r="LH365" s="4"/>
      <c r="LI365" s="4"/>
      <c r="LJ365" s="4"/>
      <c r="LK365" s="4"/>
      <c r="LL365" s="4"/>
      <c r="LM365" s="4"/>
      <c r="LN365" s="4"/>
      <c r="LO365" s="4"/>
      <c r="LP365" s="4"/>
      <c r="LQ365" s="4"/>
      <c r="LR365" s="4"/>
      <c r="LS365" s="4"/>
      <c r="LT365" s="4"/>
      <c r="LU365" s="4"/>
      <c r="LV365" s="4"/>
      <c r="LW365" s="4"/>
      <c r="LX365" s="4"/>
      <c r="LY365" s="4"/>
      <c r="LZ365" s="4"/>
      <c r="MA365" s="4"/>
      <c r="MB365" s="4"/>
      <c r="MC365" s="4"/>
      <c r="MD365" s="4"/>
      <c r="ME365" s="4"/>
      <c r="MF365" s="4"/>
      <c r="MG365" s="4"/>
      <c r="MH365" s="4"/>
      <c r="MI365" s="4"/>
      <c r="MJ365" s="4"/>
      <c r="MK365" s="4"/>
      <c r="ML365" s="4"/>
      <c r="MM365" s="4"/>
      <c r="MN365" s="4"/>
      <c r="MO365" s="4"/>
      <c r="MP365" s="4"/>
      <c r="MQ365" s="4"/>
      <c r="MR365" s="4"/>
      <c r="MS365" s="4"/>
      <c r="MT365" s="4"/>
      <c r="MU365" s="4"/>
      <c r="MV365" s="4"/>
      <c r="MW365" s="4"/>
      <c r="MX365" s="4"/>
      <c r="MY365" s="4"/>
      <c r="MZ365" s="4"/>
      <c r="NA365" s="4"/>
      <c r="NB365" s="4"/>
      <c r="NC365" s="4"/>
      <c r="ND365" s="4"/>
      <c r="NE365" s="4"/>
      <c r="NF365" s="4"/>
      <c r="NG365" s="4"/>
      <c r="NH365" s="4"/>
      <c r="NI365" s="4"/>
      <c r="NJ365" s="4"/>
      <c r="NK365" s="4"/>
      <c r="NL365" s="4"/>
      <c r="NM365" s="4"/>
      <c r="NN365" s="4"/>
      <c r="NO365" s="4"/>
      <c r="NP365" s="4"/>
      <c r="NQ365" s="4"/>
      <c r="NR365" s="4"/>
      <c r="NS365" s="4"/>
      <c r="NT365" s="4"/>
      <c r="NU365" s="4"/>
      <c r="NV365" s="4"/>
      <c r="NW365" s="4"/>
      <c r="NX365" s="4"/>
      <c r="NY365" s="4"/>
      <c r="NZ365" s="4"/>
      <c r="OA365" s="4"/>
      <c r="OB365" s="4"/>
      <c r="OC365" s="4"/>
      <c r="OD365" s="4"/>
      <c r="OE365" s="4"/>
      <c r="OF365" s="4"/>
      <c r="OG365" s="4"/>
      <c r="OH365" s="4"/>
      <c r="OI365" s="4"/>
      <c r="OJ365" s="4"/>
      <c r="OK365" s="4"/>
      <c r="OL365" s="4"/>
      <c r="OM365" s="4"/>
      <c r="ON365" s="4"/>
      <c r="OO365" s="4"/>
      <c r="OP365" s="4"/>
      <c r="OQ365" s="4"/>
      <c r="OR365" s="4"/>
      <c r="OS365" s="4"/>
      <c r="OT365" s="4"/>
      <c r="OU365" s="4"/>
      <c r="OV365" s="4"/>
      <c r="OW365" s="4"/>
      <c r="OX365" s="4"/>
      <c r="OY365" s="4"/>
      <c r="OZ365" s="4"/>
      <c r="PA365" s="4"/>
      <c r="PB365" s="4"/>
      <c r="PC365" s="4"/>
      <c r="PD365" s="4"/>
      <c r="PE365" s="4"/>
      <c r="PF365" s="4"/>
      <c r="PG365" s="4"/>
      <c r="PH365" s="4"/>
      <c r="PI365" s="4"/>
      <c r="PJ365" s="4"/>
      <c r="PK365" s="4"/>
      <c r="PL365" s="4"/>
      <c r="PM365" s="4"/>
      <c r="PN365" s="4"/>
      <c r="PO365" s="4"/>
      <c r="PP365" s="4"/>
      <c r="PQ365" s="4"/>
      <c r="PR365" s="4"/>
      <c r="PS365" s="4"/>
      <c r="PT365" s="4"/>
      <c r="PU365" s="4"/>
      <c r="PV365" s="4"/>
      <c r="PW365" s="4"/>
      <c r="PX365" s="4"/>
      <c r="PY365" s="4"/>
      <c r="PZ365" s="4"/>
      <c r="QA365" s="4"/>
      <c r="QB365" s="4"/>
      <c r="QC365" s="4"/>
      <c r="QD365" s="4"/>
      <c r="QE365" s="4"/>
      <c r="QF365" s="4"/>
      <c r="QG365" s="4"/>
      <c r="QH365" s="4"/>
      <c r="QI365" s="4"/>
      <c r="QJ365" s="4"/>
      <c r="QK365" s="4"/>
      <c r="QL365" s="4"/>
      <c r="QM365" s="4"/>
      <c r="QN365" s="4"/>
      <c r="QO365" s="4"/>
      <c r="QP365" s="4"/>
      <c r="QQ365" s="4"/>
      <c r="QR365" s="4"/>
      <c r="QS365" s="4"/>
      <c r="QT365" s="4"/>
      <c r="QU365" s="4"/>
      <c r="QV365" s="4"/>
      <c r="QW365" s="4"/>
      <c r="QX365" s="4"/>
      <c r="QY365" s="4"/>
      <c r="QZ365" s="4"/>
      <c r="RA365" s="4"/>
      <c r="RB365" s="4"/>
      <c r="RC365" s="4"/>
      <c r="RD365" s="4"/>
      <c r="RE365" s="4"/>
      <c r="RF365" s="4"/>
      <c r="RG365" s="4"/>
      <c r="RH365" s="4"/>
      <c r="RI365" s="4"/>
      <c r="RJ365" s="4"/>
      <c r="RK365" s="4"/>
      <c r="RL365" s="4"/>
      <c r="RM365" s="4"/>
      <c r="RN365" s="4"/>
      <c r="RO365" s="4"/>
      <c r="RP365" s="4"/>
      <c r="RQ365" s="4"/>
      <c r="RR365" s="4"/>
      <c r="RS365" s="4"/>
      <c r="RT365" s="4"/>
      <c r="RU365" s="4"/>
      <c r="RV365" s="4"/>
      <c r="RW365" s="4"/>
      <c r="RX365" s="4"/>
      <c r="RY365" s="4"/>
      <c r="RZ365" s="4"/>
      <c r="SA365" s="4"/>
      <c r="SB365" s="4"/>
      <c r="SC365" s="4"/>
      <c r="SD365" s="4"/>
      <c r="SE365" s="4"/>
      <c r="SF365" s="4"/>
      <c r="SG365" s="4"/>
      <c r="SH365" s="4"/>
      <c r="SI365" s="4"/>
      <c r="SJ365" s="4"/>
      <c r="SK365" s="4"/>
      <c r="SL365" s="4"/>
      <c r="SM365" s="4"/>
      <c r="SN365" s="4"/>
      <c r="SO365" s="4"/>
      <c r="SP365" s="4"/>
      <c r="SQ365" s="4"/>
      <c r="SR365" s="4"/>
      <c r="SS365" s="4"/>
      <c r="ST365" s="4"/>
      <c r="SU365" s="4"/>
      <c r="SV365" s="4"/>
      <c r="SW365" s="4"/>
      <c r="SX365" s="4"/>
      <c r="SY365" s="4"/>
      <c r="SZ365" s="4"/>
      <c r="TA365" s="4"/>
      <c r="TB365" s="4"/>
      <c r="TC365" s="4"/>
      <c r="TD365" s="4"/>
      <c r="TE365" s="4"/>
      <c r="TF365" s="4"/>
      <c r="TG365" s="4"/>
      <c r="TH365" s="4"/>
      <c r="TI365" s="4"/>
      <c r="TJ365" s="4"/>
      <c r="TK365" s="4"/>
      <c r="TL365" s="4"/>
      <c r="TM365" s="4"/>
      <c r="TN365" s="4"/>
      <c r="TO365" s="4"/>
      <c r="TP365" s="4"/>
      <c r="TQ365" s="4"/>
      <c r="TR365" s="4"/>
      <c r="TS365" s="4"/>
      <c r="TT365" s="4"/>
      <c r="TU365" s="4"/>
      <c r="TV365" s="4"/>
      <c r="TW365" s="4"/>
      <c r="TX365" s="4"/>
      <c r="TY365" s="4"/>
      <c r="TZ365" s="4"/>
      <c r="UA365" s="4"/>
      <c r="UB365" s="4"/>
      <c r="UC365" s="4"/>
      <c r="UD365" s="4"/>
      <c r="UE365" s="4"/>
      <c r="UF365" s="4"/>
      <c r="UG365" s="4"/>
      <c r="UH365" s="4"/>
      <c r="UI365" s="4"/>
      <c r="UJ365" s="4"/>
      <c r="UK365" s="4"/>
      <c r="UL365" s="4"/>
      <c r="UM365" s="4"/>
      <c r="UN365" s="4"/>
      <c r="UO365" s="4"/>
      <c r="UP365" s="4"/>
      <c r="UQ365" s="4"/>
      <c r="UR365" s="4"/>
      <c r="US365" s="4"/>
      <c r="UT365" s="4"/>
      <c r="UU365" s="4"/>
      <c r="UV365" s="4"/>
      <c r="UW365" s="4"/>
      <c r="UX365" s="4"/>
      <c r="UY365" s="4"/>
      <c r="UZ365" s="4"/>
      <c r="VA365" s="4"/>
      <c r="VB365" s="4"/>
      <c r="VC365" s="4"/>
      <c r="VD365" s="4"/>
      <c r="VE365" s="4"/>
      <c r="VF365" s="4"/>
      <c r="VG365" s="4"/>
      <c r="VH365" s="4"/>
      <c r="VI365" s="4"/>
      <c r="VJ365" s="4"/>
      <c r="VK365" s="4"/>
      <c r="VL365" s="4"/>
      <c r="VM365" s="4"/>
      <c r="VN365" s="4"/>
    </row>
    <row r="366" spans="14:586"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  <c r="IU366" s="4"/>
      <c r="IV366" s="4"/>
      <c r="IW366" s="4"/>
      <c r="IX366" s="4"/>
      <c r="IY366" s="4"/>
      <c r="IZ366" s="4"/>
      <c r="JA366" s="4"/>
      <c r="JB366" s="4"/>
      <c r="JC366" s="4"/>
      <c r="JD366" s="4"/>
      <c r="JE366" s="4"/>
      <c r="JF366" s="4"/>
      <c r="JG366" s="4"/>
      <c r="JH366" s="4"/>
      <c r="JI366" s="4"/>
      <c r="JJ366" s="4"/>
      <c r="JK366" s="4"/>
      <c r="JL366" s="4"/>
      <c r="JM366" s="4"/>
      <c r="JN366" s="4"/>
      <c r="JO366" s="4"/>
      <c r="JP366" s="4"/>
      <c r="JQ366" s="4"/>
      <c r="JR366" s="4"/>
      <c r="JS366" s="4"/>
      <c r="JT366" s="4"/>
      <c r="JU366" s="4"/>
      <c r="JV366" s="4"/>
      <c r="JW366" s="4"/>
      <c r="JX366" s="4"/>
      <c r="JY366" s="4"/>
      <c r="JZ366" s="4"/>
      <c r="KA366" s="4"/>
      <c r="KB366" s="4"/>
      <c r="KC366" s="4"/>
      <c r="KD366" s="4"/>
      <c r="KE366" s="4"/>
      <c r="KF366" s="4"/>
      <c r="KG366" s="4"/>
      <c r="KH366" s="4"/>
      <c r="KI366" s="4"/>
      <c r="KJ366" s="4"/>
      <c r="KK366" s="4"/>
      <c r="KL366" s="4"/>
      <c r="KM366" s="4"/>
      <c r="KN366" s="4"/>
      <c r="KO366" s="4"/>
      <c r="KP366" s="4"/>
      <c r="KQ366" s="4"/>
      <c r="KR366" s="4"/>
      <c r="KS366" s="4"/>
      <c r="KT366" s="4"/>
      <c r="KU366" s="4"/>
      <c r="KV366" s="4"/>
      <c r="KW366" s="4"/>
      <c r="KX366" s="4"/>
      <c r="KY366" s="4"/>
      <c r="KZ366" s="4"/>
      <c r="LA366" s="4"/>
      <c r="LB366" s="4"/>
      <c r="LC366" s="4"/>
      <c r="LD366" s="4"/>
      <c r="LE366" s="4"/>
      <c r="LF366" s="4"/>
      <c r="LG366" s="4"/>
      <c r="LH366" s="4"/>
      <c r="LI366" s="4"/>
      <c r="LJ366" s="4"/>
      <c r="LK366" s="4"/>
      <c r="LL366" s="4"/>
      <c r="LM366" s="4"/>
      <c r="LN366" s="4"/>
      <c r="LO366" s="4"/>
      <c r="LP366" s="4"/>
      <c r="LQ366" s="4"/>
      <c r="LR366" s="4"/>
      <c r="LS366" s="4"/>
      <c r="LT366" s="4"/>
      <c r="LU366" s="4"/>
      <c r="LV366" s="4"/>
      <c r="LW366" s="4"/>
      <c r="LX366" s="4"/>
      <c r="LY366" s="4"/>
      <c r="LZ366" s="4"/>
      <c r="MA366" s="4"/>
      <c r="MB366" s="4"/>
      <c r="MC366" s="4"/>
      <c r="MD366" s="4"/>
      <c r="ME366" s="4"/>
      <c r="MF366" s="4"/>
      <c r="MG366" s="4"/>
      <c r="MH366" s="4"/>
      <c r="MI366" s="4"/>
      <c r="MJ366" s="4"/>
      <c r="MK366" s="4"/>
      <c r="ML366" s="4"/>
      <c r="MM366" s="4"/>
      <c r="MN366" s="4"/>
      <c r="MO366" s="4"/>
      <c r="MP366" s="4"/>
      <c r="MQ366" s="4"/>
      <c r="MR366" s="4"/>
      <c r="MS366" s="4"/>
      <c r="MT366" s="4"/>
      <c r="MU366" s="4"/>
      <c r="MV366" s="4"/>
      <c r="MW366" s="4"/>
      <c r="MX366" s="4"/>
      <c r="MY366" s="4"/>
      <c r="MZ366" s="4"/>
      <c r="NA366" s="4"/>
      <c r="NB366" s="4"/>
      <c r="NC366" s="4"/>
      <c r="ND366" s="4"/>
      <c r="NE366" s="4"/>
      <c r="NF366" s="4"/>
      <c r="NG366" s="4"/>
      <c r="NH366" s="4"/>
      <c r="NI366" s="4"/>
      <c r="NJ366" s="4"/>
      <c r="NK366" s="4"/>
      <c r="NL366" s="4"/>
      <c r="NM366" s="4"/>
      <c r="NN366" s="4"/>
      <c r="NO366" s="4"/>
      <c r="NP366" s="4"/>
      <c r="NQ366" s="4"/>
      <c r="NR366" s="4"/>
      <c r="NS366" s="4"/>
      <c r="NT366" s="4"/>
      <c r="NU366" s="4"/>
      <c r="NV366" s="4"/>
      <c r="NW366" s="4"/>
      <c r="NX366" s="4"/>
      <c r="NY366" s="4"/>
      <c r="NZ366" s="4"/>
      <c r="OA366" s="4"/>
      <c r="OB366" s="4"/>
      <c r="OC366" s="4"/>
      <c r="OD366" s="4"/>
      <c r="OE366" s="4"/>
      <c r="OF366" s="4"/>
      <c r="OG366" s="4"/>
      <c r="OH366" s="4"/>
      <c r="OI366" s="4"/>
      <c r="OJ366" s="4"/>
      <c r="OK366" s="4"/>
      <c r="OL366" s="4"/>
      <c r="OM366" s="4"/>
      <c r="ON366" s="4"/>
      <c r="OO366" s="4"/>
      <c r="OP366" s="4"/>
      <c r="OQ366" s="4"/>
      <c r="OR366" s="4"/>
      <c r="OS366" s="4"/>
      <c r="OT366" s="4"/>
      <c r="OU366" s="4"/>
      <c r="OV366" s="4"/>
      <c r="OW366" s="4"/>
      <c r="OX366" s="4"/>
      <c r="OY366" s="4"/>
      <c r="OZ366" s="4"/>
      <c r="PA366" s="4"/>
      <c r="PB366" s="4"/>
      <c r="PC366" s="4"/>
      <c r="PD366" s="4"/>
      <c r="PE366" s="4"/>
      <c r="PF366" s="4"/>
      <c r="PG366" s="4"/>
      <c r="PH366" s="4"/>
      <c r="PI366" s="4"/>
      <c r="PJ366" s="4"/>
      <c r="PK366" s="4"/>
      <c r="PL366" s="4"/>
      <c r="PM366" s="4"/>
      <c r="PN366" s="4"/>
      <c r="PO366" s="4"/>
      <c r="PP366" s="4"/>
      <c r="PQ366" s="4"/>
      <c r="PR366" s="4"/>
      <c r="PS366" s="4"/>
      <c r="PT366" s="4"/>
      <c r="PU366" s="4"/>
      <c r="PV366" s="4"/>
      <c r="PW366" s="4"/>
      <c r="PX366" s="4"/>
      <c r="PY366" s="4"/>
      <c r="PZ366" s="4"/>
      <c r="QA366" s="4"/>
      <c r="QB366" s="4"/>
      <c r="QC366" s="4"/>
      <c r="QD366" s="4"/>
      <c r="QE366" s="4"/>
      <c r="QF366" s="4"/>
      <c r="QG366" s="4"/>
      <c r="QH366" s="4"/>
      <c r="QI366" s="4"/>
      <c r="QJ366" s="4"/>
      <c r="QK366" s="4"/>
      <c r="QL366" s="4"/>
      <c r="QM366" s="4"/>
      <c r="QN366" s="4"/>
      <c r="QO366" s="4"/>
      <c r="QP366" s="4"/>
      <c r="QQ366" s="4"/>
      <c r="QR366" s="4"/>
      <c r="QS366" s="4"/>
      <c r="QT366" s="4"/>
      <c r="QU366" s="4"/>
      <c r="QV366" s="4"/>
      <c r="QW366" s="4"/>
      <c r="QX366" s="4"/>
      <c r="QY366" s="4"/>
      <c r="QZ366" s="4"/>
      <c r="RA366" s="4"/>
      <c r="RB366" s="4"/>
      <c r="RC366" s="4"/>
      <c r="RD366" s="4"/>
      <c r="RE366" s="4"/>
      <c r="RF366" s="4"/>
      <c r="RG366" s="4"/>
      <c r="RH366" s="4"/>
      <c r="RI366" s="4"/>
      <c r="RJ366" s="4"/>
      <c r="RK366" s="4"/>
      <c r="RL366" s="4"/>
      <c r="RM366" s="4"/>
      <c r="RN366" s="4"/>
      <c r="RO366" s="4"/>
      <c r="RP366" s="4"/>
      <c r="RQ366" s="4"/>
      <c r="RR366" s="4"/>
      <c r="RS366" s="4"/>
      <c r="RT366" s="4"/>
      <c r="RU366" s="4"/>
      <c r="RV366" s="4"/>
      <c r="RW366" s="4"/>
      <c r="RX366" s="4"/>
      <c r="RY366" s="4"/>
      <c r="RZ366" s="4"/>
      <c r="SA366" s="4"/>
      <c r="SB366" s="4"/>
      <c r="SC366" s="4"/>
      <c r="SD366" s="4"/>
      <c r="SE366" s="4"/>
      <c r="SF366" s="4"/>
      <c r="SG366" s="4"/>
      <c r="SH366" s="4"/>
      <c r="SI366" s="4"/>
      <c r="SJ366" s="4"/>
      <c r="SK366" s="4"/>
      <c r="SL366" s="4"/>
      <c r="SM366" s="4"/>
      <c r="SN366" s="4"/>
      <c r="SO366" s="4"/>
      <c r="SP366" s="4"/>
      <c r="SQ366" s="4"/>
      <c r="SR366" s="4"/>
      <c r="SS366" s="4"/>
      <c r="ST366" s="4"/>
      <c r="SU366" s="4"/>
      <c r="SV366" s="4"/>
      <c r="SW366" s="4"/>
      <c r="SX366" s="4"/>
      <c r="SY366" s="4"/>
      <c r="SZ366" s="4"/>
      <c r="TA366" s="4"/>
      <c r="TB366" s="4"/>
      <c r="TC366" s="4"/>
      <c r="TD366" s="4"/>
      <c r="TE366" s="4"/>
      <c r="TF366" s="4"/>
      <c r="TG366" s="4"/>
      <c r="TH366" s="4"/>
      <c r="TI366" s="4"/>
      <c r="TJ366" s="4"/>
      <c r="TK366" s="4"/>
      <c r="TL366" s="4"/>
      <c r="TM366" s="4"/>
      <c r="TN366" s="4"/>
      <c r="TO366" s="4"/>
      <c r="TP366" s="4"/>
      <c r="TQ366" s="4"/>
      <c r="TR366" s="4"/>
      <c r="TS366" s="4"/>
      <c r="TT366" s="4"/>
      <c r="TU366" s="4"/>
      <c r="TV366" s="4"/>
      <c r="TW366" s="4"/>
      <c r="TX366" s="4"/>
      <c r="TY366" s="4"/>
      <c r="TZ366" s="4"/>
      <c r="UA366" s="4"/>
      <c r="UB366" s="4"/>
      <c r="UC366" s="4"/>
      <c r="UD366" s="4"/>
      <c r="UE366" s="4"/>
      <c r="UF366" s="4"/>
      <c r="UG366" s="4"/>
      <c r="UH366" s="4"/>
      <c r="UI366" s="4"/>
      <c r="UJ366" s="4"/>
      <c r="UK366" s="4"/>
      <c r="UL366" s="4"/>
      <c r="UM366" s="4"/>
      <c r="UN366" s="4"/>
      <c r="UO366" s="4"/>
      <c r="UP366" s="4"/>
      <c r="UQ366" s="4"/>
      <c r="UR366" s="4"/>
      <c r="US366" s="4"/>
      <c r="UT366" s="4"/>
      <c r="UU366" s="4"/>
      <c r="UV366" s="4"/>
      <c r="UW366" s="4"/>
      <c r="UX366" s="4"/>
      <c r="UY366" s="4"/>
      <c r="UZ366" s="4"/>
      <c r="VA366" s="4"/>
      <c r="VB366" s="4"/>
      <c r="VC366" s="4"/>
      <c r="VD366" s="4"/>
      <c r="VE366" s="4"/>
      <c r="VF366" s="4"/>
      <c r="VG366" s="4"/>
      <c r="VH366" s="4"/>
      <c r="VI366" s="4"/>
      <c r="VJ366" s="4"/>
      <c r="VK366" s="4"/>
      <c r="VL366" s="4"/>
      <c r="VM366" s="4"/>
      <c r="VN366" s="4"/>
    </row>
    <row r="367" spans="14:586"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  <c r="IU367" s="4"/>
      <c r="IV367" s="4"/>
      <c r="IW367" s="4"/>
      <c r="IX367" s="4"/>
      <c r="IY367" s="4"/>
      <c r="IZ367" s="4"/>
      <c r="JA367" s="4"/>
      <c r="JB367" s="4"/>
      <c r="JC367" s="4"/>
      <c r="JD367" s="4"/>
      <c r="JE367" s="4"/>
      <c r="JF367" s="4"/>
      <c r="JG367" s="4"/>
      <c r="JH367" s="4"/>
      <c r="JI367" s="4"/>
      <c r="JJ367" s="4"/>
      <c r="JK367" s="4"/>
      <c r="JL367" s="4"/>
      <c r="JM367" s="4"/>
      <c r="JN367" s="4"/>
      <c r="JO367" s="4"/>
      <c r="JP367" s="4"/>
      <c r="JQ367" s="4"/>
      <c r="JR367" s="4"/>
      <c r="JS367" s="4"/>
      <c r="JT367" s="4"/>
      <c r="JU367" s="4"/>
      <c r="JV367" s="4"/>
      <c r="JW367" s="4"/>
      <c r="JX367" s="4"/>
      <c r="JY367" s="4"/>
      <c r="JZ367" s="4"/>
      <c r="KA367" s="4"/>
      <c r="KB367" s="4"/>
      <c r="KC367" s="4"/>
      <c r="KD367" s="4"/>
      <c r="KE367" s="4"/>
      <c r="KF367" s="4"/>
      <c r="KG367" s="4"/>
      <c r="KH367" s="4"/>
      <c r="KI367" s="4"/>
      <c r="KJ367" s="4"/>
      <c r="KK367" s="4"/>
      <c r="KL367" s="4"/>
      <c r="KM367" s="4"/>
      <c r="KN367" s="4"/>
      <c r="KO367" s="4"/>
      <c r="KP367" s="4"/>
      <c r="KQ367" s="4"/>
      <c r="KR367" s="4"/>
      <c r="KS367" s="4"/>
      <c r="KT367" s="4"/>
      <c r="KU367" s="4"/>
      <c r="KV367" s="4"/>
      <c r="KW367" s="4"/>
      <c r="KX367" s="4"/>
      <c r="KY367" s="4"/>
      <c r="KZ367" s="4"/>
      <c r="LA367" s="4"/>
      <c r="LB367" s="4"/>
      <c r="LC367" s="4"/>
      <c r="LD367" s="4"/>
      <c r="LE367" s="4"/>
      <c r="LF367" s="4"/>
      <c r="LG367" s="4"/>
      <c r="LH367" s="4"/>
      <c r="LI367" s="4"/>
      <c r="LJ367" s="4"/>
      <c r="LK367" s="4"/>
      <c r="LL367" s="4"/>
      <c r="LM367" s="4"/>
      <c r="LN367" s="4"/>
      <c r="LO367" s="4"/>
      <c r="LP367" s="4"/>
      <c r="LQ367" s="4"/>
      <c r="LR367" s="4"/>
      <c r="LS367" s="4"/>
      <c r="LT367" s="4"/>
      <c r="LU367" s="4"/>
      <c r="LV367" s="4"/>
      <c r="LW367" s="4"/>
      <c r="LX367" s="4"/>
      <c r="LY367" s="4"/>
      <c r="LZ367" s="4"/>
      <c r="MA367" s="4"/>
      <c r="MB367" s="4"/>
      <c r="MC367" s="4"/>
      <c r="MD367" s="4"/>
      <c r="ME367" s="4"/>
      <c r="MF367" s="4"/>
      <c r="MG367" s="4"/>
      <c r="MH367" s="4"/>
      <c r="MI367" s="4"/>
      <c r="MJ367" s="4"/>
      <c r="MK367" s="4"/>
      <c r="ML367" s="4"/>
      <c r="MM367" s="4"/>
      <c r="MN367" s="4"/>
      <c r="MO367" s="4"/>
      <c r="MP367" s="4"/>
      <c r="MQ367" s="4"/>
      <c r="MR367" s="4"/>
      <c r="MS367" s="4"/>
      <c r="MT367" s="4"/>
      <c r="MU367" s="4"/>
      <c r="MV367" s="4"/>
      <c r="MW367" s="4"/>
      <c r="MX367" s="4"/>
      <c r="MY367" s="4"/>
      <c r="MZ367" s="4"/>
      <c r="NA367" s="4"/>
      <c r="NB367" s="4"/>
      <c r="NC367" s="4"/>
      <c r="ND367" s="4"/>
      <c r="NE367" s="4"/>
      <c r="NF367" s="4"/>
      <c r="NG367" s="4"/>
      <c r="NH367" s="4"/>
      <c r="NI367" s="4"/>
      <c r="NJ367" s="4"/>
      <c r="NK367" s="4"/>
      <c r="NL367" s="4"/>
      <c r="NM367" s="4"/>
      <c r="NN367" s="4"/>
      <c r="NO367" s="4"/>
      <c r="NP367" s="4"/>
      <c r="NQ367" s="4"/>
      <c r="NR367" s="4"/>
      <c r="NS367" s="4"/>
      <c r="NT367" s="4"/>
      <c r="NU367" s="4"/>
      <c r="NV367" s="4"/>
      <c r="NW367" s="4"/>
      <c r="NX367" s="4"/>
      <c r="NY367" s="4"/>
      <c r="NZ367" s="4"/>
      <c r="OA367" s="4"/>
      <c r="OB367" s="4"/>
      <c r="OC367" s="4"/>
      <c r="OD367" s="4"/>
      <c r="OE367" s="4"/>
      <c r="OF367" s="4"/>
      <c r="OG367" s="4"/>
      <c r="OH367" s="4"/>
      <c r="OI367" s="4"/>
      <c r="OJ367" s="4"/>
      <c r="OK367" s="4"/>
      <c r="OL367" s="4"/>
      <c r="OM367" s="4"/>
      <c r="ON367" s="4"/>
      <c r="OO367" s="4"/>
      <c r="OP367" s="4"/>
      <c r="OQ367" s="4"/>
      <c r="OR367" s="4"/>
      <c r="OS367" s="4"/>
      <c r="OT367" s="4"/>
      <c r="OU367" s="4"/>
      <c r="OV367" s="4"/>
      <c r="OW367" s="4"/>
      <c r="OX367" s="4"/>
      <c r="OY367" s="4"/>
      <c r="OZ367" s="4"/>
      <c r="PA367" s="4"/>
      <c r="PB367" s="4"/>
      <c r="PC367" s="4"/>
      <c r="PD367" s="4"/>
      <c r="PE367" s="4"/>
      <c r="PF367" s="4"/>
      <c r="PG367" s="4"/>
      <c r="PH367" s="4"/>
      <c r="PI367" s="4"/>
      <c r="PJ367" s="4"/>
      <c r="PK367" s="4"/>
      <c r="PL367" s="4"/>
      <c r="PM367" s="4"/>
      <c r="PN367" s="4"/>
      <c r="PO367" s="4"/>
      <c r="PP367" s="4"/>
      <c r="PQ367" s="4"/>
      <c r="PR367" s="4"/>
      <c r="PS367" s="4"/>
      <c r="PT367" s="4"/>
      <c r="PU367" s="4"/>
      <c r="PV367" s="4"/>
      <c r="PW367" s="4"/>
      <c r="PX367" s="4"/>
      <c r="PY367" s="4"/>
      <c r="PZ367" s="4"/>
      <c r="QA367" s="4"/>
      <c r="QB367" s="4"/>
      <c r="QC367" s="4"/>
      <c r="QD367" s="4"/>
      <c r="QE367" s="4"/>
      <c r="QF367" s="4"/>
      <c r="QG367" s="4"/>
      <c r="QH367" s="4"/>
      <c r="QI367" s="4"/>
      <c r="QJ367" s="4"/>
      <c r="QK367" s="4"/>
      <c r="QL367" s="4"/>
      <c r="QM367" s="4"/>
      <c r="QN367" s="4"/>
      <c r="QO367" s="4"/>
      <c r="QP367" s="4"/>
      <c r="QQ367" s="4"/>
      <c r="QR367" s="4"/>
      <c r="QS367" s="4"/>
      <c r="QT367" s="4"/>
      <c r="QU367" s="4"/>
      <c r="QV367" s="4"/>
      <c r="QW367" s="4"/>
      <c r="QX367" s="4"/>
      <c r="QY367" s="4"/>
      <c r="QZ367" s="4"/>
      <c r="RA367" s="4"/>
      <c r="RB367" s="4"/>
      <c r="RC367" s="4"/>
      <c r="RD367" s="4"/>
      <c r="RE367" s="4"/>
      <c r="RF367" s="4"/>
      <c r="RG367" s="4"/>
      <c r="RH367" s="4"/>
      <c r="RI367" s="4"/>
      <c r="RJ367" s="4"/>
      <c r="RK367" s="4"/>
      <c r="RL367" s="4"/>
      <c r="RM367" s="4"/>
      <c r="RN367" s="4"/>
      <c r="RO367" s="4"/>
      <c r="RP367" s="4"/>
      <c r="RQ367" s="4"/>
      <c r="RR367" s="4"/>
      <c r="RS367" s="4"/>
      <c r="RT367" s="4"/>
      <c r="RU367" s="4"/>
      <c r="RV367" s="4"/>
      <c r="RW367" s="4"/>
      <c r="RX367" s="4"/>
      <c r="RY367" s="4"/>
      <c r="RZ367" s="4"/>
      <c r="SA367" s="4"/>
      <c r="SB367" s="4"/>
      <c r="SC367" s="4"/>
      <c r="SD367" s="4"/>
      <c r="SE367" s="4"/>
      <c r="SF367" s="4"/>
      <c r="SG367" s="4"/>
      <c r="SH367" s="4"/>
      <c r="SI367" s="4"/>
      <c r="SJ367" s="4"/>
      <c r="SK367" s="4"/>
      <c r="SL367" s="4"/>
      <c r="SM367" s="4"/>
      <c r="SN367" s="4"/>
      <c r="SO367" s="4"/>
      <c r="SP367" s="4"/>
      <c r="SQ367" s="4"/>
      <c r="SR367" s="4"/>
      <c r="SS367" s="4"/>
      <c r="ST367" s="4"/>
      <c r="SU367" s="4"/>
      <c r="SV367" s="4"/>
      <c r="SW367" s="4"/>
      <c r="SX367" s="4"/>
      <c r="SY367" s="4"/>
      <c r="SZ367" s="4"/>
      <c r="TA367" s="4"/>
      <c r="TB367" s="4"/>
      <c r="TC367" s="4"/>
      <c r="TD367" s="4"/>
      <c r="TE367" s="4"/>
      <c r="TF367" s="4"/>
      <c r="TG367" s="4"/>
      <c r="TH367" s="4"/>
      <c r="TI367" s="4"/>
      <c r="TJ367" s="4"/>
      <c r="TK367" s="4"/>
      <c r="TL367" s="4"/>
      <c r="TM367" s="4"/>
      <c r="TN367" s="4"/>
      <c r="TO367" s="4"/>
      <c r="TP367" s="4"/>
      <c r="TQ367" s="4"/>
      <c r="TR367" s="4"/>
      <c r="TS367" s="4"/>
      <c r="TT367" s="4"/>
      <c r="TU367" s="4"/>
      <c r="TV367" s="4"/>
      <c r="TW367" s="4"/>
      <c r="TX367" s="4"/>
      <c r="TY367" s="4"/>
      <c r="TZ367" s="4"/>
      <c r="UA367" s="4"/>
      <c r="UB367" s="4"/>
      <c r="UC367" s="4"/>
      <c r="UD367" s="4"/>
      <c r="UE367" s="4"/>
      <c r="UF367" s="4"/>
      <c r="UG367" s="4"/>
      <c r="UH367" s="4"/>
      <c r="UI367" s="4"/>
      <c r="UJ367" s="4"/>
      <c r="UK367" s="4"/>
      <c r="UL367" s="4"/>
      <c r="UM367" s="4"/>
      <c r="UN367" s="4"/>
      <c r="UO367" s="4"/>
      <c r="UP367" s="4"/>
      <c r="UQ367" s="4"/>
      <c r="UR367" s="4"/>
      <c r="US367" s="4"/>
      <c r="UT367" s="4"/>
      <c r="UU367" s="4"/>
      <c r="UV367" s="4"/>
      <c r="UW367" s="4"/>
      <c r="UX367" s="4"/>
      <c r="UY367" s="4"/>
      <c r="UZ367" s="4"/>
      <c r="VA367" s="4"/>
      <c r="VB367" s="4"/>
      <c r="VC367" s="4"/>
      <c r="VD367" s="4"/>
      <c r="VE367" s="4"/>
      <c r="VF367" s="4"/>
      <c r="VG367" s="4"/>
      <c r="VH367" s="4"/>
      <c r="VI367" s="4"/>
      <c r="VJ367" s="4"/>
      <c r="VK367" s="4"/>
      <c r="VL367" s="4"/>
      <c r="VM367" s="4"/>
      <c r="VN367" s="4"/>
    </row>
    <row r="368" spans="14:586"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  <c r="IU368" s="4"/>
      <c r="IV368" s="4"/>
      <c r="IW368" s="4"/>
      <c r="IX368" s="4"/>
      <c r="IY368" s="4"/>
      <c r="IZ368" s="4"/>
      <c r="JA368" s="4"/>
      <c r="JB368" s="4"/>
      <c r="JC368" s="4"/>
      <c r="JD368" s="4"/>
      <c r="JE368" s="4"/>
      <c r="JF368" s="4"/>
      <c r="JG368" s="4"/>
      <c r="JH368" s="4"/>
      <c r="JI368" s="4"/>
      <c r="JJ368" s="4"/>
      <c r="JK368" s="4"/>
      <c r="JL368" s="4"/>
      <c r="JM368" s="4"/>
      <c r="JN368" s="4"/>
      <c r="JO368" s="4"/>
      <c r="JP368" s="4"/>
      <c r="JQ368" s="4"/>
      <c r="JR368" s="4"/>
      <c r="JS368" s="4"/>
      <c r="JT368" s="4"/>
      <c r="JU368" s="4"/>
      <c r="JV368" s="4"/>
      <c r="JW368" s="4"/>
      <c r="JX368" s="4"/>
      <c r="JY368" s="4"/>
      <c r="JZ368" s="4"/>
      <c r="KA368" s="4"/>
      <c r="KB368" s="4"/>
      <c r="KC368" s="4"/>
      <c r="KD368" s="4"/>
      <c r="KE368" s="4"/>
      <c r="KF368" s="4"/>
      <c r="KG368" s="4"/>
      <c r="KH368" s="4"/>
      <c r="KI368" s="4"/>
      <c r="KJ368" s="4"/>
      <c r="KK368" s="4"/>
      <c r="KL368" s="4"/>
      <c r="KM368" s="4"/>
      <c r="KN368" s="4"/>
      <c r="KO368" s="4"/>
      <c r="KP368" s="4"/>
      <c r="KQ368" s="4"/>
      <c r="KR368" s="4"/>
      <c r="KS368" s="4"/>
      <c r="KT368" s="4"/>
      <c r="KU368" s="4"/>
      <c r="KV368" s="4"/>
      <c r="KW368" s="4"/>
      <c r="KX368" s="4"/>
      <c r="KY368" s="4"/>
      <c r="KZ368" s="4"/>
      <c r="LA368" s="4"/>
      <c r="LB368" s="4"/>
      <c r="LC368" s="4"/>
      <c r="LD368" s="4"/>
      <c r="LE368" s="4"/>
      <c r="LF368" s="4"/>
      <c r="LG368" s="4"/>
      <c r="LH368" s="4"/>
      <c r="LI368" s="4"/>
      <c r="LJ368" s="4"/>
      <c r="LK368" s="4"/>
      <c r="LL368" s="4"/>
      <c r="LM368" s="4"/>
      <c r="LN368" s="4"/>
      <c r="LO368" s="4"/>
      <c r="LP368" s="4"/>
      <c r="LQ368" s="4"/>
      <c r="LR368" s="4"/>
      <c r="LS368" s="4"/>
      <c r="LT368" s="4"/>
      <c r="LU368" s="4"/>
      <c r="LV368" s="4"/>
      <c r="LW368" s="4"/>
      <c r="LX368" s="4"/>
      <c r="LY368" s="4"/>
      <c r="LZ368" s="4"/>
      <c r="MA368" s="4"/>
      <c r="MB368" s="4"/>
      <c r="MC368" s="4"/>
      <c r="MD368" s="4"/>
      <c r="ME368" s="4"/>
      <c r="MF368" s="4"/>
      <c r="MG368" s="4"/>
      <c r="MH368" s="4"/>
      <c r="MI368" s="4"/>
      <c r="MJ368" s="4"/>
      <c r="MK368" s="4"/>
      <c r="ML368" s="4"/>
      <c r="MM368" s="4"/>
      <c r="MN368" s="4"/>
      <c r="MO368" s="4"/>
      <c r="MP368" s="4"/>
      <c r="MQ368" s="4"/>
      <c r="MR368" s="4"/>
      <c r="MS368" s="4"/>
      <c r="MT368" s="4"/>
      <c r="MU368" s="4"/>
      <c r="MV368" s="4"/>
      <c r="MW368" s="4"/>
      <c r="MX368" s="4"/>
      <c r="MY368" s="4"/>
      <c r="MZ368" s="4"/>
      <c r="NA368" s="4"/>
      <c r="NB368" s="4"/>
      <c r="NC368" s="4"/>
      <c r="ND368" s="4"/>
      <c r="NE368" s="4"/>
      <c r="NF368" s="4"/>
      <c r="NG368" s="4"/>
      <c r="NH368" s="4"/>
      <c r="NI368" s="4"/>
      <c r="NJ368" s="4"/>
      <c r="NK368" s="4"/>
      <c r="NL368" s="4"/>
      <c r="NM368" s="4"/>
      <c r="NN368" s="4"/>
      <c r="NO368" s="4"/>
      <c r="NP368" s="4"/>
      <c r="NQ368" s="4"/>
      <c r="NR368" s="4"/>
      <c r="NS368" s="4"/>
      <c r="NT368" s="4"/>
      <c r="NU368" s="4"/>
      <c r="NV368" s="4"/>
      <c r="NW368" s="4"/>
      <c r="NX368" s="4"/>
      <c r="NY368" s="4"/>
      <c r="NZ368" s="4"/>
      <c r="OA368" s="4"/>
      <c r="OB368" s="4"/>
      <c r="OC368" s="4"/>
      <c r="OD368" s="4"/>
      <c r="OE368" s="4"/>
      <c r="OF368" s="4"/>
      <c r="OG368" s="4"/>
      <c r="OH368" s="4"/>
      <c r="OI368" s="4"/>
      <c r="OJ368" s="4"/>
      <c r="OK368" s="4"/>
      <c r="OL368" s="4"/>
      <c r="OM368" s="4"/>
      <c r="ON368" s="4"/>
      <c r="OO368" s="4"/>
      <c r="OP368" s="4"/>
      <c r="OQ368" s="4"/>
      <c r="OR368" s="4"/>
      <c r="OS368" s="4"/>
      <c r="OT368" s="4"/>
      <c r="OU368" s="4"/>
      <c r="OV368" s="4"/>
      <c r="OW368" s="4"/>
      <c r="OX368" s="4"/>
      <c r="OY368" s="4"/>
      <c r="OZ368" s="4"/>
      <c r="PA368" s="4"/>
      <c r="PB368" s="4"/>
      <c r="PC368" s="4"/>
      <c r="PD368" s="4"/>
      <c r="PE368" s="4"/>
      <c r="PF368" s="4"/>
      <c r="PG368" s="4"/>
      <c r="PH368" s="4"/>
      <c r="PI368" s="4"/>
      <c r="PJ368" s="4"/>
      <c r="PK368" s="4"/>
      <c r="PL368" s="4"/>
      <c r="PM368" s="4"/>
      <c r="PN368" s="4"/>
      <c r="PO368" s="4"/>
      <c r="PP368" s="4"/>
      <c r="PQ368" s="4"/>
      <c r="PR368" s="4"/>
      <c r="PS368" s="4"/>
      <c r="PT368" s="4"/>
      <c r="PU368" s="4"/>
      <c r="PV368" s="4"/>
      <c r="PW368" s="4"/>
      <c r="PX368" s="4"/>
      <c r="PY368" s="4"/>
      <c r="PZ368" s="4"/>
      <c r="QA368" s="4"/>
      <c r="QB368" s="4"/>
      <c r="QC368" s="4"/>
      <c r="QD368" s="4"/>
      <c r="QE368" s="4"/>
      <c r="QF368" s="4"/>
      <c r="QG368" s="4"/>
      <c r="QH368" s="4"/>
      <c r="QI368" s="4"/>
      <c r="QJ368" s="4"/>
      <c r="QK368" s="4"/>
      <c r="QL368" s="4"/>
      <c r="QM368" s="4"/>
      <c r="QN368" s="4"/>
      <c r="QO368" s="4"/>
      <c r="QP368" s="4"/>
      <c r="QQ368" s="4"/>
      <c r="QR368" s="4"/>
      <c r="QS368" s="4"/>
      <c r="QT368" s="4"/>
      <c r="QU368" s="4"/>
      <c r="QV368" s="4"/>
      <c r="QW368" s="4"/>
      <c r="QX368" s="4"/>
      <c r="QY368" s="4"/>
      <c r="QZ368" s="4"/>
      <c r="RA368" s="4"/>
      <c r="RB368" s="4"/>
      <c r="RC368" s="4"/>
      <c r="RD368" s="4"/>
      <c r="RE368" s="4"/>
      <c r="RF368" s="4"/>
      <c r="RG368" s="4"/>
      <c r="RH368" s="4"/>
      <c r="RI368" s="4"/>
      <c r="RJ368" s="4"/>
      <c r="RK368" s="4"/>
      <c r="RL368" s="4"/>
      <c r="RM368" s="4"/>
      <c r="RN368" s="4"/>
      <c r="RO368" s="4"/>
      <c r="RP368" s="4"/>
      <c r="RQ368" s="4"/>
      <c r="RR368" s="4"/>
      <c r="RS368" s="4"/>
      <c r="RT368" s="4"/>
      <c r="RU368" s="4"/>
      <c r="RV368" s="4"/>
      <c r="RW368" s="4"/>
      <c r="RX368" s="4"/>
      <c r="RY368" s="4"/>
      <c r="RZ368" s="4"/>
      <c r="SA368" s="4"/>
      <c r="SB368" s="4"/>
      <c r="SC368" s="4"/>
      <c r="SD368" s="4"/>
      <c r="SE368" s="4"/>
      <c r="SF368" s="4"/>
      <c r="SG368" s="4"/>
      <c r="SH368" s="4"/>
      <c r="SI368" s="4"/>
      <c r="SJ368" s="4"/>
      <c r="SK368" s="4"/>
      <c r="SL368" s="4"/>
      <c r="SM368" s="4"/>
      <c r="SN368" s="4"/>
      <c r="SO368" s="4"/>
      <c r="SP368" s="4"/>
      <c r="SQ368" s="4"/>
      <c r="SR368" s="4"/>
      <c r="SS368" s="4"/>
      <c r="ST368" s="4"/>
      <c r="SU368" s="4"/>
      <c r="SV368" s="4"/>
      <c r="SW368" s="4"/>
      <c r="SX368" s="4"/>
      <c r="SY368" s="4"/>
      <c r="SZ368" s="4"/>
      <c r="TA368" s="4"/>
      <c r="TB368" s="4"/>
      <c r="TC368" s="4"/>
      <c r="TD368" s="4"/>
      <c r="TE368" s="4"/>
      <c r="TF368" s="4"/>
      <c r="TG368" s="4"/>
      <c r="TH368" s="4"/>
      <c r="TI368" s="4"/>
      <c r="TJ368" s="4"/>
      <c r="TK368" s="4"/>
      <c r="TL368" s="4"/>
      <c r="TM368" s="4"/>
      <c r="TN368" s="4"/>
      <c r="TO368" s="4"/>
      <c r="TP368" s="4"/>
      <c r="TQ368" s="4"/>
      <c r="TR368" s="4"/>
      <c r="TS368" s="4"/>
      <c r="TT368" s="4"/>
      <c r="TU368" s="4"/>
      <c r="TV368" s="4"/>
      <c r="TW368" s="4"/>
      <c r="TX368" s="4"/>
      <c r="TY368" s="4"/>
      <c r="TZ368" s="4"/>
      <c r="UA368" s="4"/>
      <c r="UB368" s="4"/>
      <c r="UC368" s="4"/>
      <c r="UD368" s="4"/>
      <c r="UE368" s="4"/>
      <c r="UF368" s="4"/>
      <c r="UG368" s="4"/>
      <c r="UH368" s="4"/>
      <c r="UI368" s="4"/>
      <c r="UJ368" s="4"/>
      <c r="UK368" s="4"/>
      <c r="UL368" s="4"/>
      <c r="UM368" s="4"/>
      <c r="UN368" s="4"/>
      <c r="UO368" s="4"/>
      <c r="UP368" s="4"/>
      <c r="UQ368" s="4"/>
      <c r="UR368" s="4"/>
      <c r="US368" s="4"/>
      <c r="UT368" s="4"/>
      <c r="UU368" s="4"/>
      <c r="UV368" s="4"/>
      <c r="UW368" s="4"/>
      <c r="UX368" s="4"/>
      <c r="UY368" s="4"/>
      <c r="UZ368" s="4"/>
      <c r="VA368" s="4"/>
      <c r="VB368" s="4"/>
      <c r="VC368" s="4"/>
      <c r="VD368" s="4"/>
      <c r="VE368" s="4"/>
      <c r="VF368" s="4"/>
      <c r="VG368" s="4"/>
      <c r="VH368" s="4"/>
      <c r="VI368" s="4"/>
      <c r="VJ368" s="4"/>
      <c r="VK368" s="4"/>
      <c r="VL368" s="4"/>
      <c r="VM368" s="4"/>
      <c r="VN368" s="4"/>
    </row>
    <row r="369" spans="14:586"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  <c r="IU369" s="4"/>
      <c r="IV369" s="4"/>
      <c r="IW369" s="4"/>
      <c r="IX369" s="4"/>
      <c r="IY369" s="4"/>
      <c r="IZ369" s="4"/>
      <c r="JA369" s="4"/>
      <c r="JB369" s="4"/>
      <c r="JC369" s="4"/>
      <c r="JD369" s="4"/>
      <c r="JE369" s="4"/>
      <c r="JF369" s="4"/>
      <c r="JG369" s="4"/>
      <c r="JH369" s="4"/>
      <c r="JI369" s="4"/>
      <c r="JJ369" s="4"/>
      <c r="JK369" s="4"/>
      <c r="JL369" s="4"/>
      <c r="JM369" s="4"/>
      <c r="JN369" s="4"/>
      <c r="JO369" s="4"/>
      <c r="JP369" s="4"/>
      <c r="JQ369" s="4"/>
      <c r="JR369" s="4"/>
      <c r="JS369" s="4"/>
      <c r="JT369" s="4"/>
      <c r="JU369" s="4"/>
      <c r="JV369" s="4"/>
      <c r="JW369" s="4"/>
      <c r="JX369" s="4"/>
      <c r="JY369" s="4"/>
      <c r="JZ369" s="4"/>
      <c r="KA369" s="4"/>
      <c r="KB369" s="4"/>
      <c r="KC369" s="4"/>
      <c r="KD369" s="4"/>
      <c r="KE369" s="4"/>
      <c r="KF369" s="4"/>
      <c r="KG369" s="4"/>
      <c r="KH369" s="4"/>
      <c r="KI369" s="4"/>
      <c r="KJ369" s="4"/>
      <c r="KK369" s="4"/>
      <c r="KL369" s="4"/>
      <c r="KM369" s="4"/>
      <c r="KN369" s="4"/>
      <c r="KO369" s="4"/>
      <c r="KP369" s="4"/>
      <c r="KQ369" s="4"/>
      <c r="KR369" s="4"/>
      <c r="KS369" s="4"/>
      <c r="KT369" s="4"/>
      <c r="KU369" s="4"/>
      <c r="KV369" s="4"/>
      <c r="KW369" s="4"/>
      <c r="KX369" s="4"/>
      <c r="KY369" s="4"/>
      <c r="KZ369" s="4"/>
      <c r="LA369" s="4"/>
      <c r="LB369" s="4"/>
      <c r="LC369" s="4"/>
      <c r="LD369" s="4"/>
      <c r="LE369" s="4"/>
      <c r="LF369" s="4"/>
      <c r="LG369" s="4"/>
      <c r="LH369" s="4"/>
      <c r="LI369" s="4"/>
      <c r="LJ369" s="4"/>
      <c r="LK369" s="4"/>
      <c r="LL369" s="4"/>
      <c r="LM369" s="4"/>
      <c r="LN369" s="4"/>
      <c r="LO369" s="4"/>
      <c r="LP369" s="4"/>
      <c r="LQ369" s="4"/>
      <c r="LR369" s="4"/>
      <c r="LS369" s="4"/>
      <c r="LT369" s="4"/>
      <c r="LU369" s="4"/>
      <c r="LV369" s="4"/>
      <c r="LW369" s="4"/>
      <c r="LX369" s="4"/>
      <c r="LY369" s="4"/>
      <c r="LZ369" s="4"/>
      <c r="MA369" s="4"/>
      <c r="MB369" s="4"/>
      <c r="MC369" s="4"/>
      <c r="MD369" s="4"/>
      <c r="ME369" s="4"/>
      <c r="MF369" s="4"/>
      <c r="MG369" s="4"/>
      <c r="MH369" s="4"/>
      <c r="MI369" s="4"/>
      <c r="MJ369" s="4"/>
      <c r="MK369" s="4"/>
      <c r="ML369" s="4"/>
      <c r="MM369" s="4"/>
      <c r="MN369" s="4"/>
      <c r="MO369" s="4"/>
      <c r="MP369" s="4"/>
      <c r="MQ369" s="4"/>
      <c r="MR369" s="4"/>
      <c r="MS369" s="4"/>
      <c r="MT369" s="4"/>
      <c r="MU369" s="4"/>
      <c r="MV369" s="4"/>
      <c r="MW369" s="4"/>
      <c r="MX369" s="4"/>
      <c r="MY369" s="4"/>
      <c r="MZ369" s="4"/>
      <c r="NA369" s="4"/>
      <c r="NB369" s="4"/>
      <c r="NC369" s="4"/>
      <c r="ND369" s="4"/>
      <c r="NE369" s="4"/>
      <c r="NF369" s="4"/>
      <c r="NG369" s="4"/>
      <c r="NH369" s="4"/>
      <c r="NI369" s="4"/>
      <c r="NJ369" s="4"/>
      <c r="NK369" s="4"/>
      <c r="NL369" s="4"/>
      <c r="NM369" s="4"/>
      <c r="NN369" s="4"/>
      <c r="NO369" s="4"/>
      <c r="NP369" s="4"/>
      <c r="NQ369" s="4"/>
      <c r="NR369" s="4"/>
      <c r="NS369" s="4"/>
      <c r="NT369" s="4"/>
      <c r="NU369" s="4"/>
      <c r="NV369" s="4"/>
      <c r="NW369" s="4"/>
      <c r="NX369" s="4"/>
      <c r="NY369" s="4"/>
      <c r="NZ369" s="4"/>
      <c r="OA369" s="4"/>
      <c r="OB369" s="4"/>
      <c r="OC369" s="4"/>
      <c r="OD369" s="4"/>
      <c r="OE369" s="4"/>
      <c r="OF369" s="4"/>
      <c r="OG369" s="4"/>
      <c r="OH369" s="4"/>
      <c r="OI369" s="4"/>
      <c r="OJ369" s="4"/>
      <c r="OK369" s="4"/>
      <c r="OL369" s="4"/>
      <c r="OM369" s="4"/>
      <c r="ON369" s="4"/>
      <c r="OO369" s="4"/>
      <c r="OP369" s="4"/>
      <c r="OQ369" s="4"/>
      <c r="OR369" s="4"/>
      <c r="OS369" s="4"/>
      <c r="OT369" s="4"/>
      <c r="OU369" s="4"/>
      <c r="OV369" s="4"/>
      <c r="OW369" s="4"/>
      <c r="OX369" s="4"/>
      <c r="OY369" s="4"/>
      <c r="OZ369" s="4"/>
      <c r="PA369" s="4"/>
      <c r="PB369" s="4"/>
      <c r="PC369" s="4"/>
      <c r="PD369" s="4"/>
      <c r="PE369" s="4"/>
      <c r="PF369" s="4"/>
      <c r="PG369" s="4"/>
      <c r="PH369" s="4"/>
      <c r="PI369" s="4"/>
      <c r="PJ369" s="4"/>
      <c r="PK369" s="4"/>
      <c r="PL369" s="4"/>
      <c r="PM369" s="4"/>
      <c r="PN369" s="4"/>
      <c r="PO369" s="4"/>
      <c r="PP369" s="4"/>
      <c r="PQ369" s="4"/>
      <c r="PR369" s="4"/>
      <c r="PS369" s="4"/>
      <c r="PT369" s="4"/>
      <c r="PU369" s="4"/>
      <c r="PV369" s="4"/>
      <c r="PW369" s="4"/>
      <c r="PX369" s="4"/>
      <c r="PY369" s="4"/>
      <c r="PZ369" s="4"/>
      <c r="QA369" s="4"/>
      <c r="QB369" s="4"/>
      <c r="QC369" s="4"/>
      <c r="QD369" s="4"/>
      <c r="QE369" s="4"/>
      <c r="QF369" s="4"/>
      <c r="QG369" s="4"/>
      <c r="QH369" s="4"/>
      <c r="QI369" s="4"/>
      <c r="QJ369" s="4"/>
      <c r="QK369" s="4"/>
      <c r="QL369" s="4"/>
      <c r="QM369" s="4"/>
      <c r="QN369" s="4"/>
      <c r="QO369" s="4"/>
      <c r="QP369" s="4"/>
      <c r="QQ369" s="4"/>
      <c r="QR369" s="4"/>
      <c r="QS369" s="4"/>
      <c r="QT369" s="4"/>
      <c r="QU369" s="4"/>
      <c r="QV369" s="4"/>
      <c r="QW369" s="4"/>
      <c r="QX369" s="4"/>
      <c r="QY369" s="4"/>
      <c r="QZ369" s="4"/>
      <c r="RA369" s="4"/>
      <c r="RB369" s="4"/>
      <c r="RC369" s="4"/>
      <c r="RD369" s="4"/>
      <c r="RE369" s="4"/>
      <c r="RF369" s="4"/>
      <c r="RG369" s="4"/>
      <c r="RH369" s="4"/>
      <c r="RI369" s="4"/>
      <c r="RJ369" s="4"/>
      <c r="RK369" s="4"/>
      <c r="RL369" s="4"/>
      <c r="RM369" s="4"/>
      <c r="RN369" s="4"/>
      <c r="RO369" s="4"/>
      <c r="RP369" s="4"/>
      <c r="RQ369" s="4"/>
      <c r="RR369" s="4"/>
      <c r="RS369" s="4"/>
      <c r="RT369" s="4"/>
      <c r="RU369" s="4"/>
      <c r="RV369" s="4"/>
      <c r="RW369" s="4"/>
      <c r="RX369" s="4"/>
      <c r="RY369" s="4"/>
      <c r="RZ369" s="4"/>
      <c r="SA369" s="4"/>
      <c r="SB369" s="4"/>
      <c r="SC369" s="4"/>
      <c r="SD369" s="4"/>
      <c r="SE369" s="4"/>
      <c r="SF369" s="4"/>
      <c r="SG369" s="4"/>
      <c r="SH369" s="4"/>
      <c r="SI369" s="4"/>
      <c r="SJ369" s="4"/>
      <c r="SK369" s="4"/>
      <c r="SL369" s="4"/>
      <c r="SM369" s="4"/>
      <c r="SN369" s="4"/>
      <c r="SO369" s="4"/>
      <c r="SP369" s="4"/>
      <c r="SQ369" s="4"/>
      <c r="SR369" s="4"/>
      <c r="SS369" s="4"/>
      <c r="ST369" s="4"/>
      <c r="SU369" s="4"/>
      <c r="SV369" s="4"/>
      <c r="SW369" s="4"/>
      <c r="SX369" s="4"/>
      <c r="SY369" s="4"/>
      <c r="SZ369" s="4"/>
      <c r="TA369" s="4"/>
      <c r="TB369" s="4"/>
      <c r="TC369" s="4"/>
      <c r="TD369" s="4"/>
      <c r="TE369" s="4"/>
      <c r="TF369" s="4"/>
      <c r="TG369" s="4"/>
      <c r="TH369" s="4"/>
      <c r="TI369" s="4"/>
      <c r="TJ369" s="4"/>
      <c r="TK369" s="4"/>
      <c r="TL369" s="4"/>
      <c r="TM369" s="4"/>
      <c r="TN369" s="4"/>
      <c r="TO369" s="4"/>
      <c r="TP369" s="4"/>
      <c r="TQ369" s="4"/>
      <c r="TR369" s="4"/>
      <c r="TS369" s="4"/>
      <c r="TT369" s="4"/>
      <c r="TU369" s="4"/>
      <c r="TV369" s="4"/>
      <c r="TW369" s="4"/>
      <c r="TX369" s="4"/>
      <c r="TY369" s="4"/>
      <c r="TZ369" s="4"/>
      <c r="UA369" s="4"/>
      <c r="UB369" s="4"/>
      <c r="UC369" s="4"/>
      <c r="UD369" s="4"/>
      <c r="UE369" s="4"/>
      <c r="UF369" s="4"/>
      <c r="UG369" s="4"/>
      <c r="UH369" s="4"/>
      <c r="UI369" s="4"/>
      <c r="UJ369" s="4"/>
      <c r="UK369" s="4"/>
      <c r="UL369" s="4"/>
      <c r="UM369" s="4"/>
      <c r="UN369" s="4"/>
      <c r="UO369" s="4"/>
      <c r="UP369" s="4"/>
      <c r="UQ369" s="4"/>
      <c r="UR369" s="4"/>
      <c r="US369" s="4"/>
      <c r="UT369" s="4"/>
      <c r="UU369" s="4"/>
      <c r="UV369" s="4"/>
      <c r="UW369" s="4"/>
      <c r="UX369" s="4"/>
      <c r="UY369" s="4"/>
      <c r="UZ369" s="4"/>
      <c r="VA369" s="4"/>
      <c r="VB369" s="4"/>
      <c r="VC369" s="4"/>
      <c r="VD369" s="4"/>
      <c r="VE369" s="4"/>
      <c r="VF369" s="4"/>
      <c r="VG369" s="4"/>
      <c r="VH369" s="4"/>
      <c r="VI369" s="4"/>
      <c r="VJ369" s="4"/>
      <c r="VK369" s="4"/>
      <c r="VL369" s="4"/>
      <c r="VM369" s="4"/>
      <c r="VN369" s="4"/>
    </row>
    <row r="370" spans="14:586"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  <c r="IU370" s="4"/>
      <c r="IV370" s="4"/>
      <c r="IW370" s="4"/>
      <c r="IX370" s="4"/>
      <c r="IY370" s="4"/>
      <c r="IZ370" s="4"/>
      <c r="JA370" s="4"/>
      <c r="JB370" s="4"/>
      <c r="JC370" s="4"/>
      <c r="JD370" s="4"/>
      <c r="JE370" s="4"/>
      <c r="JF370" s="4"/>
      <c r="JG370" s="4"/>
      <c r="JH370" s="4"/>
      <c r="JI370" s="4"/>
      <c r="JJ370" s="4"/>
      <c r="JK370" s="4"/>
      <c r="JL370" s="4"/>
      <c r="JM370" s="4"/>
      <c r="JN370" s="4"/>
      <c r="JO370" s="4"/>
      <c r="JP370" s="4"/>
      <c r="JQ370" s="4"/>
      <c r="JR370" s="4"/>
      <c r="JS370" s="4"/>
      <c r="JT370" s="4"/>
      <c r="JU370" s="4"/>
      <c r="JV370" s="4"/>
      <c r="JW370" s="4"/>
      <c r="JX370" s="4"/>
      <c r="JY370" s="4"/>
      <c r="JZ370" s="4"/>
      <c r="KA370" s="4"/>
      <c r="KB370" s="4"/>
      <c r="KC370" s="4"/>
      <c r="KD370" s="4"/>
      <c r="KE370" s="4"/>
      <c r="KF370" s="4"/>
      <c r="KG370" s="4"/>
      <c r="KH370" s="4"/>
      <c r="KI370" s="4"/>
      <c r="KJ370" s="4"/>
      <c r="KK370" s="4"/>
      <c r="KL370" s="4"/>
      <c r="KM370" s="4"/>
      <c r="KN370" s="4"/>
      <c r="KO370" s="4"/>
      <c r="KP370" s="4"/>
      <c r="KQ370" s="4"/>
      <c r="KR370" s="4"/>
      <c r="KS370" s="4"/>
      <c r="KT370" s="4"/>
      <c r="KU370" s="4"/>
      <c r="KV370" s="4"/>
      <c r="KW370" s="4"/>
      <c r="KX370" s="4"/>
      <c r="KY370" s="4"/>
      <c r="KZ370" s="4"/>
      <c r="LA370" s="4"/>
      <c r="LB370" s="4"/>
      <c r="LC370" s="4"/>
      <c r="LD370" s="4"/>
      <c r="LE370" s="4"/>
      <c r="LF370" s="4"/>
      <c r="LG370" s="4"/>
      <c r="LH370" s="4"/>
      <c r="LI370" s="4"/>
      <c r="LJ370" s="4"/>
      <c r="LK370" s="4"/>
      <c r="LL370" s="4"/>
      <c r="LM370" s="4"/>
      <c r="LN370" s="4"/>
      <c r="LO370" s="4"/>
      <c r="LP370" s="4"/>
      <c r="LQ370" s="4"/>
      <c r="LR370" s="4"/>
      <c r="LS370" s="4"/>
      <c r="LT370" s="4"/>
      <c r="LU370" s="4"/>
      <c r="LV370" s="4"/>
      <c r="LW370" s="4"/>
      <c r="LX370" s="4"/>
      <c r="LY370" s="4"/>
      <c r="LZ370" s="4"/>
      <c r="MA370" s="4"/>
      <c r="MB370" s="4"/>
      <c r="MC370" s="4"/>
      <c r="MD370" s="4"/>
      <c r="ME370" s="4"/>
      <c r="MF370" s="4"/>
      <c r="MG370" s="4"/>
      <c r="MH370" s="4"/>
      <c r="MI370" s="4"/>
      <c r="MJ370" s="4"/>
      <c r="MK370" s="4"/>
      <c r="ML370" s="4"/>
      <c r="MM370" s="4"/>
      <c r="MN370" s="4"/>
      <c r="MO370" s="4"/>
      <c r="MP370" s="4"/>
      <c r="MQ370" s="4"/>
      <c r="MR370" s="4"/>
      <c r="MS370" s="4"/>
      <c r="MT370" s="4"/>
      <c r="MU370" s="4"/>
      <c r="MV370" s="4"/>
      <c r="MW370" s="4"/>
      <c r="MX370" s="4"/>
      <c r="MY370" s="4"/>
      <c r="MZ370" s="4"/>
      <c r="NA370" s="4"/>
      <c r="NB370" s="4"/>
      <c r="NC370" s="4"/>
      <c r="ND370" s="4"/>
      <c r="NE370" s="4"/>
      <c r="NF370" s="4"/>
      <c r="NG370" s="4"/>
      <c r="NH370" s="4"/>
      <c r="NI370" s="4"/>
      <c r="NJ370" s="4"/>
      <c r="NK370" s="4"/>
      <c r="NL370" s="4"/>
      <c r="NM370" s="4"/>
      <c r="NN370" s="4"/>
      <c r="NO370" s="4"/>
      <c r="NP370" s="4"/>
      <c r="NQ370" s="4"/>
      <c r="NR370" s="4"/>
      <c r="NS370" s="4"/>
      <c r="NT370" s="4"/>
      <c r="NU370" s="4"/>
      <c r="NV370" s="4"/>
      <c r="NW370" s="4"/>
      <c r="NX370" s="4"/>
      <c r="NY370" s="4"/>
      <c r="NZ370" s="4"/>
      <c r="OA370" s="4"/>
      <c r="OB370" s="4"/>
      <c r="OC370" s="4"/>
      <c r="OD370" s="4"/>
      <c r="OE370" s="4"/>
      <c r="OF370" s="4"/>
      <c r="OG370" s="4"/>
      <c r="OH370" s="4"/>
      <c r="OI370" s="4"/>
      <c r="OJ370" s="4"/>
      <c r="OK370" s="4"/>
      <c r="OL370" s="4"/>
      <c r="OM370" s="4"/>
      <c r="ON370" s="4"/>
      <c r="OO370" s="4"/>
      <c r="OP370" s="4"/>
      <c r="OQ370" s="4"/>
      <c r="OR370" s="4"/>
      <c r="OS370" s="4"/>
      <c r="OT370" s="4"/>
      <c r="OU370" s="4"/>
      <c r="OV370" s="4"/>
      <c r="OW370" s="4"/>
      <c r="OX370" s="4"/>
      <c r="OY370" s="4"/>
      <c r="OZ370" s="4"/>
      <c r="PA370" s="4"/>
      <c r="PB370" s="4"/>
      <c r="PC370" s="4"/>
      <c r="PD370" s="4"/>
      <c r="PE370" s="4"/>
      <c r="PF370" s="4"/>
      <c r="PG370" s="4"/>
      <c r="PH370" s="4"/>
      <c r="PI370" s="4"/>
      <c r="PJ370" s="4"/>
      <c r="PK370" s="4"/>
      <c r="PL370" s="4"/>
      <c r="PM370" s="4"/>
      <c r="PN370" s="4"/>
      <c r="PO370" s="4"/>
      <c r="PP370" s="4"/>
      <c r="PQ370" s="4"/>
      <c r="PR370" s="4"/>
      <c r="PS370" s="4"/>
      <c r="PT370" s="4"/>
      <c r="PU370" s="4"/>
      <c r="PV370" s="4"/>
      <c r="PW370" s="4"/>
      <c r="PX370" s="4"/>
      <c r="PY370" s="4"/>
      <c r="PZ370" s="4"/>
      <c r="QA370" s="4"/>
      <c r="QB370" s="4"/>
      <c r="QC370" s="4"/>
      <c r="QD370" s="4"/>
      <c r="QE370" s="4"/>
      <c r="QF370" s="4"/>
      <c r="QG370" s="4"/>
      <c r="QH370" s="4"/>
      <c r="QI370" s="4"/>
      <c r="QJ370" s="4"/>
      <c r="QK370" s="4"/>
      <c r="QL370" s="4"/>
      <c r="QM370" s="4"/>
      <c r="QN370" s="4"/>
      <c r="QO370" s="4"/>
      <c r="QP370" s="4"/>
      <c r="QQ370" s="4"/>
      <c r="QR370" s="4"/>
      <c r="QS370" s="4"/>
      <c r="QT370" s="4"/>
      <c r="QU370" s="4"/>
      <c r="QV370" s="4"/>
      <c r="QW370" s="4"/>
      <c r="QX370" s="4"/>
      <c r="QY370" s="4"/>
      <c r="QZ370" s="4"/>
      <c r="RA370" s="4"/>
      <c r="RB370" s="4"/>
      <c r="RC370" s="4"/>
      <c r="RD370" s="4"/>
      <c r="RE370" s="4"/>
      <c r="RF370" s="4"/>
      <c r="RG370" s="4"/>
      <c r="RH370" s="4"/>
      <c r="RI370" s="4"/>
      <c r="RJ370" s="4"/>
      <c r="RK370" s="4"/>
      <c r="RL370" s="4"/>
      <c r="RM370" s="4"/>
      <c r="RN370" s="4"/>
      <c r="RO370" s="4"/>
      <c r="RP370" s="4"/>
      <c r="RQ370" s="4"/>
      <c r="RR370" s="4"/>
      <c r="RS370" s="4"/>
      <c r="RT370" s="4"/>
      <c r="RU370" s="4"/>
      <c r="RV370" s="4"/>
      <c r="RW370" s="4"/>
      <c r="RX370" s="4"/>
      <c r="RY370" s="4"/>
      <c r="RZ370" s="4"/>
      <c r="SA370" s="4"/>
      <c r="SB370" s="4"/>
      <c r="SC370" s="4"/>
      <c r="SD370" s="4"/>
      <c r="SE370" s="4"/>
      <c r="SF370" s="4"/>
      <c r="SG370" s="4"/>
      <c r="SH370" s="4"/>
      <c r="SI370" s="4"/>
      <c r="SJ370" s="4"/>
      <c r="SK370" s="4"/>
      <c r="SL370" s="4"/>
      <c r="SM370" s="4"/>
      <c r="SN370" s="4"/>
      <c r="SO370" s="4"/>
      <c r="SP370" s="4"/>
      <c r="SQ370" s="4"/>
      <c r="SR370" s="4"/>
      <c r="SS370" s="4"/>
      <c r="ST370" s="4"/>
      <c r="SU370" s="4"/>
      <c r="SV370" s="4"/>
      <c r="SW370" s="4"/>
      <c r="SX370" s="4"/>
      <c r="SY370" s="4"/>
      <c r="SZ370" s="4"/>
      <c r="TA370" s="4"/>
      <c r="TB370" s="4"/>
      <c r="TC370" s="4"/>
      <c r="TD370" s="4"/>
      <c r="TE370" s="4"/>
      <c r="TF370" s="4"/>
      <c r="TG370" s="4"/>
      <c r="TH370" s="4"/>
      <c r="TI370" s="4"/>
      <c r="TJ370" s="4"/>
      <c r="TK370" s="4"/>
      <c r="TL370" s="4"/>
      <c r="TM370" s="4"/>
      <c r="TN370" s="4"/>
      <c r="TO370" s="4"/>
      <c r="TP370" s="4"/>
      <c r="TQ370" s="4"/>
      <c r="TR370" s="4"/>
      <c r="TS370" s="4"/>
      <c r="TT370" s="4"/>
      <c r="TU370" s="4"/>
      <c r="TV370" s="4"/>
      <c r="TW370" s="4"/>
      <c r="TX370" s="4"/>
      <c r="TY370" s="4"/>
      <c r="TZ370" s="4"/>
      <c r="UA370" s="4"/>
      <c r="UB370" s="4"/>
      <c r="UC370" s="4"/>
      <c r="UD370" s="4"/>
      <c r="UE370" s="4"/>
      <c r="UF370" s="4"/>
      <c r="UG370" s="4"/>
      <c r="UH370" s="4"/>
      <c r="UI370" s="4"/>
      <c r="UJ370" s="4"/>
      <c r="UK370" s="4"/>
      <c r="UL370" s="4"/>
      <c r="UM370" s="4"/>
      <c r="UN370" s="4"/>
      <c r="UO370" s="4"/>
      <c r="UP370" s="4"/>
      <c r="UQ370" s="4"/>
      <c r="UR370" s="4"/>
      <c r="US370" s="4"/>
      <c r="UT370" s="4"/>
      <c r="UU370" s="4"/>
      <c r="UV370" s="4"/>
      <c r="UW370" s="4"/>
      <c r="UX370" s="4"/>
      <c r="UY370" s="4"/>
      <c r="UZ370" s="4"/>
      <c r="VA370" s="4"/>
      <c r="VB370" s="4"/>
      <c r="VC370" s="4"/>
      <c r="VD370" s="4"/>
      <c r="VE370" s="4"/>
      <c r="VF370" s="4"/>
      <c r="VG370" s="4"/>
      <c r="VH370" s="4"/>
      <c r="VI370" s="4"/>
      <c r="VJ370" s="4"/>
      <c r="VK370" s="4"/>
      <c r="VL370" s="4"/>
      <c r="VM370" s="4"/>
      <c r="VN370" s="4"/>
    </row>
  </sheetData>
  <hyperlinks>
    <hyperlink ref="D61" r:id="rId1" display="http://www.revellat.fr/sophrobase/htdocs/comm/card.php?socid=454"/>
    <hyperlink ref="D59" r:id="rId2" display="http://www.revellat.fr/sophrobase/htdocs/comm/card.php?socid=454"/>
    <hyperlink ref="A59" r:id="rId3" display="http://www.revellat.fr/sophrobase/htdocs/compta/facture.php?facid=41"/>
    <hyperlink ref="D62" r:id="rId4" display="http://www.revellat.fr/sophrobase/htdocs/comm/card.php?socid=454"/>
    <hyperlink ref="A61" r:id="rId5" display="http://www.revellat.fr/sophrobase/htdocs/compta/facture.php?facid=42"/>
    <hyperlink ref="A63" r:id="rId6" display="http://www.revellat.fr/sophrobase/htdocs/compta/facture.php?facid=44"/>
    <hyperlink ref="A62" r:id="rId7" display="http://www.revellat.fr/sophrobase/htdocs/compta/facture.php?facid=43"/>
    <hyperlink ref="A64" r:id="rId8" display="http://www.revellat.fr/sophrobase/htdocs/compta/facture.php?facid=45"/>
    <hyperlink ref="A65" r:id="rId9" display="http://www.revellat.fr/sophrobase/htdocs/compta/facture.php?facid=47"/>
    <hyperlink ref="A68" r:id="rId10" display="http://www.revellat.fr/sophrobase/htdocs/compta/facture.php?facid=48"/>
    <hyperlink ref="A69" r:id="rId11" display="http://www.revellat.fr/sophrobase/htdocs/compta/facture.php?facid=49"/>
    <hyperlink ref="A71" r:id="rId12" display="http://www.revellat.fr/sophrobase/htdocs/compta/facture.php?facid=46"/>
    <hyperlink ref="D72" r:id="rId13" display="http://www.revellat.fr/sophrobase/htdocs/comm/card.php?socid=454"/>
    <hyperlink ref="A72" r:id="rId14" display="http://www.revellat.fr/sophrobase/htdocs/compta/facture.php?facid=50"/>
    <hyperlink ref="D74" r:id="rId15" display="http://www.revellat.fr/sophrobase/htdocs/comm/card.php?socid=454"/>
    <hyperlink ref="D83" r:id="rId16" display="http://www.revellat.fr/sophrobase/htdocs/comm/card.php?socid=454"/>
    <hyperlink ref="D88" r:id="rId17" display="http://www.revellat.fr/sophrobase/htdocs/comm/card.php?socid=454"/>
    <hyperlink ref="D98" r:id="rId18" display="http://www.revellat.fr/sophrobase/htdocs/comm/card.php?socid=454"/>
    <hyperlink ref="D107" r:id="rId19" display="http://www.revellat.fr/sophrobase/htdocs/comm/card.php?socid=454"/>
    <hyperlink ref="D108" r:id="rId20" display="http://www.revellat.fr/sophrobase/htdocs/comm/card.php?socid=454"/>
    <hyperlink ref="D115" r:id="rId21" display="http://www.revellat.fr/sophrobase/htdocs/comm/card.php?socid=454"/>
    <hyperlink ref="D120" r:id="rId22" display="http://www.revellat.fr/sophrobase/htdocs/comm/card.php?socid=454"/>
    <hyperlink ref="D126" r:id="rId23" display="http://www.revellat.fr/sophrobase/htdocs/comm/card.php?socid=454"/>
    <hyperlink ref="A73" r:id="rId24" display="http://www.revellat.fr/sophrobase/htdocs/compta/facture.php?facid=111"/>
    <hyperlink ref="A119" r:id="rId25" display="http://www.revellat.fr/sophrobase/htdocs/compta/facture.php?facid=184"/>
    <hyperlink ref="A116" r:id="rId26" display="http://www.revellat.fr/sophrobase/htdocs/compta/facture.php?facid=181"/>
    <hyperlink ref="A103" r:id="rId27" display="http://www.revellat.fr/sophrobase/htdocs/compta/facture.php?facid=153"/>
    <hyperlink ref="A128" r:id="rId28" display="http://www.revellat.fr/sophrobase/htdocs/compta/facture.php?facid=73"/>
    <hyperlink ref="A101" r:id="rId29" display="http://www.revellat.fr/sophrobase/htdocs/compta/facture.php?facid=108"/>
    <hyperlink ref="A127" r:id="rId30" display="http://www.revellat.fr/sophrobase/htdocs/compta/facture.php?facid=204"/>
    <hyperlink ref="A125" r:id="rId31" display="http://www.revellat.fr/sophrobase/htdocs/compta/facture.php?facid=198"/>
    <hyperlink ref="D113" r:id="rId32" display="http://www.revellat.fr/sophrobase/htdocs/comm/card.php?socid=454"/>
    <hyperlink ref="D129" r:id="rId33" display="http://www.revellat.fr/sophrobase/htdocs/comm/card.php?socid=454"/>
    <hyperlink ref="A75" r:id="rId34" display="http://www.revellat.fr/sophrobase/htdocs/compta/facture.php?facid=112"/>
    <hyperlink ref="A70" r:id="rId35" display="http://www.revellat.fr/sophrobase/htdocs/compta/facture.php?facid=112"/>
    <hyperlink ref="A110" r:id="rId36" display="http://www.revellat.fr/sophrobase/htdocs/compta/facture.php?facid=174"/>
    <hyperlink ref="A118" r:id="rId37" display="http://www.revellat.fr/sophrobase/htdocs/compta/facture.php?facid=183"/>
    <hyperlink ref="A92" r:id="rId38" display="http://www.revellat.fr/sophrobase/htdocs/compta/facture.php?facid=136"/>
    <hyperlink ref="A100" r:id="rId39" display="http://www.revellat.fr/sophrobase/htdocs/compta/facture.php?facid=151"/>
    <hyperlink ref="A114" r:id="rId40" display="http://www.revellat.fr/sophrobase/htdocs/compta/facture.php?facid=187"/>
    <hyperlink ref="A117" r:id="rId41" display="http://www.revellat.fr/sophrobase/htdocs/compta/facture.php?facid=186"/>
    <hyperlink ref="A108" r:id="rId42" display="http://www.revellat.fr/sophrobase/htdocs/compta/facture.php?facid=173"/>
    <hyperlink ref="A115" r:id="rId43" display="http://www.revellat.fr/sophrobase/htdocs/compta/facture.php?facid=185"/>
    <hyperlink ref="D105" r:id="rId44" display="http://www.revellat.fr/sophrobase/htdocs/comm/card.php?socid=620"/>
    <hyperlink ref="A89" r:id="rId45" display="http://www.revellat.fr/sophrobase/htdocs/compta/facture.php?facid=121"/>
    <hyperlink ref="A95" r:id="rId46" display="http://www.revellat.fr/sophrobase/htdocs/compta/facture.php?facid=140"/>
    <hyperlink ref="A104" r:id="rId47" display="http://www.revellat.fr/sophrobase/htdocs/compta/facture.php?facid=168"/>
    <hyperlink ref="A106" r:id="rId48" display="http://www.revellat.fr/sophrobase/htdocs/compta/facture.php?facid=169"/>
    <hyperlink ref="A77" r:id="rId49" display="http://www.revellat.fr/sophrobase/htdocs/compta/facture.php?facid=120"/>
    <hyperlink ref="A96" r:id="rId50" display="http://www.revellat.fr/sophrobase/htdocs/compta/facture.php?facid=142"/>
    <hyperlink ref="A87" r:id="rId51" display="http://www.revellat.fr/sophrobase/htdocs/compta/facture.php?facid=123"/>
    <hyperlink ref="A102" r:id="rId52" display="http://www.revellat.fr/sophrobase/htdocs/compta/facture.php?facid=152"/>
    <hyperlink ref="D137" r:id="rId53" display="http://www.revellat.fr/sophrobase/htdocs/comm/card.php?socid=454"/>
    <hyperlink ref="A143" r:id="rId54" display="http://www.revellat.fr/sophrobase/htdocs/compta/facture.php?facid=236"/>
    <hyperlink ref="A141" r:id="rId55" display="http://www.revellat.fr/sophrobase/htdocs/compta/facture.php?facid=237"/>
    <hyperlink ref="A140" r:id="rId56" display="http://www.revellat.fr/sophrobase/htdocs/compta/facture.php?facid=233"/>
    <hyperlink ref="A142" r:id="rId57" display="http://www.revellat.fr/sophrobase/htdocs/compta/facture.php?facid=238"/>
    <hyperlink ref="A144" r:id="rId58" display="http://www.revellat.fr/sophrobase/htdocs/compta/facture.php?facid=236"/>
    <hyperlink ref="D145" r:id="rId59" display="http://www.revellat.fr/sophrobase/htdocs/comm/card.php?socid=677&amp;canvas=patient@cabinetmed"/>
    <hyperlink ref="C145" r:id="rId60" display="http://www.revellat.fr/sophrobase/htdocs/compta/paiement/card.php?id=246"/>
    <hyperlink ref="A146" r:id="rId61" display="http://www.revellat.fr/sophrobase/htdocs/compta/facture.php?facid=260"/>
    <hyperlink ref="C146" r:id="rId62" display="http://www.revellat.fr/sophrobase/htdocs/compta/paiement/card.php?id=246"/>
    <hyperlink ref="A147" r:id="rId63" display="http://www.revellat.fr/sophrobase/htdocs/compta/facture.php?facid=261"/>
    <hyperlink ref="C147" r:id="rId64" display="http://www.revellat.fr/sophrobase/htdocs/compta/paiement/card.php?id=246"/>
  </hyperlinks>
  <pageMargins left="0.7" right="0.7" top="0.75" bottom="0.75" header="0.3" footer="0.3"/>
  <pageSetup paperSize="9" orientation="portrait" verticalDpi="300" r:id="rId65"/>
  <tableParts count="1">
    <tablePart r:id="rId6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Z1095"/>
  <sheetViews>
    <sheetView tabSelected="1" topLeftCell="A104" zoomScale="112" zoomScaleNormal="112" workbookViewId="0">
      <selection activeCell="A107" sqref="A107"/>
    </sheetView>
  </sheetViews>
  <sheetFormatPr baseColWidth="10" defaultRowHeight="15"/>
  <cols>
    <col min="1" max="1" width="16.85546875" customWidth="1"/>
    <col min="2" max="2" width="25.85546875" customWidth="1"/>
    <col min="3" max="3" width="30.85546875" customWidth="1"/>
    <col min="4" max="4" width="16.85546875" customWidth="1"/>
    <col min="5" max="5" width="18.28515625" customWidth="1"/>
    <col min="6" max="6" width="18.28515625" style="43" customWidth="1"/>
    <col min="7" max="7" width="32" customWidth="1"/>
    <col min="8" max="8" width="30.140625" customWidth="1"/>
    <col min="9" max="9" width="27.5703125" customWidth="1"/>
    <col min="10" max="11" width="11.5703125" customWidth="1"/>
    <col min="12" max="15" width="12.5703125" customWidth="1"/>
    <col min="16" max="16" width="13" customWidth="1"/>
  </cols>
  <sheetData>
    <row r="1" spans="1:9" ht="29.25" customHeight="1" thickBot="1">
      <c r="A1" s="8" t="s">
        <v>161</v>
      </c>
      <c r="B1" s="7" t="s">
        <v>131</v>
      </c>
      <c r="C1" s="6" t="s">
        <v>443</v>
      </c>
      <c r="D1" s="6" t="s">
        <v>156</v>
      </c>
      <c r="E1" s="6" t="s">
        <v>441</v>
      </c>
      <c r="F1" s="6" t="s">
        <v>442</v>
      </c>
      <c r="G1" s="6" t="s">
        <v>173</v>
      </c>
      <c r="H1" s="6" t="s">
        <v>155</v>
      </c>
      <c r="I1" s="8" t="s">
        <v>241</v>
      </c>
    </row>
    <row r="2" spans="1:9" ht="15.75" thickBot="1">
      <c r="A2" s="15" t="s">
        <v>446</v>
      </c>
      <c r="B2" s="130" t="s">
        <v>148</v>
      </c>
      <c r="C2" s="12">
        <v>42166</v>
      </c>
      <c r="D2" s="5" t="s">
        <v>157</v>
      </c>
      <c r="E2" s="5">
        <v>180</v>
      </c>
      <c r="F2" s="5">
        <v>150</v>
      </c>
      <c r="G2" s="5" t="s">
        <v>134</v>
      </c>
      <c r="H2" s="5"/>
      <c r="I2" s="14"/>
    </row>
    <row r="3" spans="1:9" ht="15.75" thickBot="1">
      <c r="A3" s="15" t="s">
        <v>456</v>
      </c>
      <c r="B3" s="130" t="s">
        <v>146</v>
      </c>
      <c r="C3" s="12">
        <v>42275</v>
      </c>
      <c r="D3" s="5" t="s">
        <v>157</v>
      </c>
      <c r="E3" s="5">
        <v>180</v>
      </c>
      <c r="F3" s="5">
        <v>150</v>
      </c>
      <c r="G3" s="5" t="s">
        <v>158</v>
      </c>
      <c r="H3" s="5"/>
      <c r="I3" s="5"/>
    </row>
    <row r="4" spans="1:9" s="38" customFormat="1" ht="15.75" thickBot="1">
      <c r="A4" s="153" t="s">
        <v>517</v>
      </c>
      <c r="B4" s="131"/>
      <c r="C4" s="42"/>
      <c r="D4" s="41"/>
      <c r="E4" s="41">
        <f>SUM(E2:E3)</f>
        <v>360</v>
      </c>
      <c r="F4" s="41">
        <v>450</v>
      </c>
      <c r="G4" s="41"/>
      <c r="H4" s="41"/>
      <c r="I4" s="41"/>
    </row>
    <row r="5" spans="1:9" ht="15.75" thickBot="1">
      <c r="A5" s="15" t="s">
        <v>457</v>
      </c>
      <c r="B5" s="130" t="s">
        <v>150</v>
      </c>
      <c r="C5" s="12">
        <v>42279</v>
      </c>
      <c r="D5" s="5" t="s">
        <v>157</v>
      </c>
      <c r="E5" s="5">
        <v>180</v>
      </c>
      <c r="F5" s="5">
        <v>150</v>
      </c>
      <c r="G5" s="5" t="s">
        <v>158</v>
      </c>
      <c r="H5" s="5"/>
      <c r="I5" s="5"/>
    </row>
    <row r="6" spans="1:9" ht="15.75" thickBot="1">
      <c r="A6" s="15" t="s">
        <v>458</v>
      </c>
      <c r="B6" s="130" t="s">
        <v>141</v>
      </c>
      <c r="C6" s="12">
        <v>42280</v>
      </c>
      <c r="D6" s="5" t="s">
        <v>157</v>
      </c>
      <c r="E6" s="5">
        <v>180</v>
      </c>
      <c r="F6" s="5">
        <v>150</v>
      </c>
      <c r="G6" s="5" t="s">
        <v>158</v>
      </c>
      <c r="H6" s="5"/>
      <c r="I6" s="5"/>
    </row>
    <row r="7" spans="1:9" ht="15.75" thickBot="1">
      <c r="A7" s="15" t="s">
        <v>454</v>
      </c>
      <c r="B7" s="130" t="s">
        <v>153</v>
      </c>
      <c r="C7" s="12">
        <v>42283</v>
      </c>
      <c r="D7" s="5" t="s">
        <v>157</v>
      </c>
      <c r="E7" s="5">
        <v>180</v>
      </c>
      <c r="F7" s="5">
        <v>150</v>
      </c>
      <c r="G7" s="5" t="s">
        <v>134</v>
      </c>
      <c r="H7" s="5"/>
      <c r="I7" s="5"/>
    </row>
    <row r="8" spans="1:9" ht="15.75" thickBot="1">
      <c r="A8" s="15" t="s">
        <v>459</v>
      </c>
      <c r="B8" s="130" t="s">
        <v>149</v>
      </c>
      <c r="C8" s="12">
        <v>42283</v>
      </c>
      <c r="D8" s="5" t="s">
        <v>157</v>
      </c>
      <c r="E8" s="5">
        <v>180</v>
      </c>
      <c r="F8" s="5">
        <v>150</v>
      </c>
      <c r="G8" s="5" t="s">
        <v>134</v>
      </c>
      <c r="H8" s="5"/>
      <c r="I8" s="5"/>
    </row>
    <row r="9" spans="1:9" ht="15.75" thickBot="1">
      <c r="A9" s="128" t="s">
        <v>466</v>
      </c>
      <c r="B9" s="130" t="s">
        <v>138</v>
      </c>
      <c r="C9" s="12">
        <v>42284</v>
      </c>
      <c r="D9" s="5" t="s">
        <v>157</v>
      </c>
      <c r="E9" s="5">
        <v>180</v>
      </c>
      <c r="F9" s="5">
        <v>150</v>
      </c>
      <c r="G9" s="5" t="s">
        <v>158</v>
      </c>
      <c r="H9" s="5"/>
      <c r="I9" s="5"/>
    </row>
    <row r="10" spans="1:9" ht="15.75" thickBot="1">
      <c r="A10" s="15" t="s">
        <v>460</v>
      </c>
      <c r="B10" s="130" t="s">
        <v>140</v>
      </c>
      <c r="C10" s="12">
        <v>42303</v>
      </c>
      <c r="D10" s="5" t="s">
        <v>157</v>
      </c>
      <c r="E10" s="5">
        <v>180</v>
      </c>
      <c r="F10" s="5">
        <v>150</v>
      </c>
      <c r="G10" s="5" t="s">
        <v>158</v>
      </c>
      <c r="H10" s="5"/>
      <c r="I10" s="5"/>
    </row>
    <row r="11" spans="1:9" s="35" customFormat="1" ht="15.75" thickBot="1">
      <c r="A11" s="154"/>
      <c r="B11" s="132"/>
      <c r="C11" s="49"/>
      <c r="D11" s="48"/>
      <c r="E11" s="48">
        <f>SUM(E5:E10)</f>
        <v>1080</v>
      </c>
      <c r="F11" s="48">
        <v>900</v>
      </c>
      <c r="G11" s="48"/>
      <c r="H11" s="48"/>
      <c r="I11" s="5"/>
    </row>
    <row r="12" spans="1:9" ht="15.75" thickBot="1">
      <c r="A12" s="15" t="s">
        <v>462</v>
      </c>
      <c r="B12" s="130" t="s">
        <v>137</v>
      </c>
      <c r="C12" s="12">
        <v>42328</v>
      </c>
      <c r="D12" s="5" t="s">
        <v>157</v>
      </c>
      <c r="E12" s="5">
        <v>180</v>
      </c>
      <c r="F12" s="5">
        <v>150</v>
      </c>
      <c r="G12" s="5" t="s">
        <v>134</v>
      </c>
      <c r="H12" s="5"/>
      <c r="I12" s="5"/>
    </row>
    <row r="13" spans="1:9" ht="15.75" thickBot="1">
      <c r="A13" s="15" t="s">
        <v>461</v>
      </c>
      <c r="B13" s="130" t="s">
        <v>152</v>
      </c>
      <c r="C13" s="12">
        <v>42331</v>
      </c>
      <c r="D13" s="5" t="s">
        <v>157</v>
      </c>
      <c r="E13" s="5">
        <v>180</v>
      </c>
      <c r="F13" s="5">
        <v>150</v>
      </c>
      <c r="G13" s="5" t="s">
        <v>134</v>
      </c>
      <c r="H13" s="5"/>
      <c r="I13" s="5"/>
    </row>
    <row r="14" spans="1:9" ht="15.75" thickBot="1">
      <c r="A14" s="15" t="s">
        <v>465</v>
      </c>
      <c r="B14" s="130" t="s">
        <v>144</v>
      </c>
      <c r="C14" s="12">
        <v>42345</v>
      </c>
      <c r="D14" s="5" t="s">
        <v>157</v>
      </c>
      <c r="E14" s="5">
        <v>180</v>
      </c>
      <c r="F14" s="5">
        <v>150</v>
      </c>
      <c r="G14" s="5" t="s">
        <v>134</v>
      </c>
      <c r="H14" s="5"/>
      <c r="I14" s="5"/>
    </row>
    <row r="15" spans="1:9" ht="15.75" thickBot="1">
      <c r="A15" s="15" t="s">
        <v>463</v>
      </c>
      <c r="B15" s="130" t="s">
        <v>145</v>
      </c>
      <c r="C15" s="12">
        <v>42350</v>
      </c>
      <c r="D15" s="5" t="s">
        <v>157</v>
      </c>
      <c r="E15" s="5">
        <v>180</v>
      </c>
      <c r="F15" s="5">
        <v>150</v>
      </c>
      <c r="G15" s="5" t="s">
        <v>134</v>
      </c>
      <c r="H15" s="5"/>
      <c r="I15" s="5"/>
    </row>
    <row r="16" spans="1:9" ht="15.75" thickBot="1">
      <c r="A16" s="15" t="s">
        <v>464</v>
      </c>
      <c r="B16" s="130" t="s">
        <v>135</v>
      </c>
      <c r="C16" s="12">
        <v>42354</v>
      </c>
      <c r="D16" s="5" t="s">
        <v>157</v>
      </c>
      <c r="E16" s="5">
        <v>180</v>
      </c>
      <c r="F16" s="5">
        <v>150</v>
      </c>
      <c r="G16" s="5" t="s">
        <v>134</v>
      </c>
      <c r="H16" s="5"/>
      <c r="I16" s="5"/>
    </row>
    <row r="17" spans="1:9" s="35" customFormat="1" ht="15.75" thickBot="1">
      <c r="A17" s="154"/>
      <c r="B17" s="132"/>
      <c r="C17" s="49"/>
      <c r="D17" s="48"/>
      <c r="E17" s="48">
        <f>SUM(E12:E16)</f>
        <v>900</v>
      </c>
      <c r="F17" s="48">
        <v>750</v>
      </c>
      <c r="G17" s="48"/>
      <c r="H17" s="48"/>
      <c r="I17" s="5"/>
    </row>
    <row r="18" spans="1:9" ht="15.75" thickBot="1">
      <c r="A18" s="16" t="s">
        <v>171</v>
      </c>
      <c r="B18" s="130" t="s">
        <v>146</v>
      </c>
      <c r="C18" s="12">
        <v>42374</v>
      </c>
      <c r="D18" s="5" t="s">
        <v>157</v>
      </c>
      <c r="E18" s="5">
        <v>180</v>
      </c>
      <c r="F18" s="5">
        <v>150</v>
      </c>
      <c r="G18" s="5" t="s">
        <v>159</v>
      </c>
      <c r="H18" s="5"/>
      <c r="I18" s="5"/>
    </row>
    <row r="19" spans="1:9" ht="15.75" thickBot="1">
      <c r="A19" s="16" t="s">
        <v>169</v>
      </c>
      <c r="B19" s="130" t="s">
        <v>142</v>
      </c>
      <c r="C19" s="12">
        <v>42374</v>
      </c>
      <c r="D19" s="5" t="s">
        <v>157</v>
      </c>
      <c r="E19" s="5">
        <v>180</v>
      </c>
      <c r="F19" s="5">
        <v>150</v>
      </c>
      <c r="G19" s="5" t="s">
        <v>160</v>
      </c>
      <c r="H19" s="5"/>
      <c r="I19" s="5"/>
    </row>
    <row r="20" spans="1:9" ht="15.75" thickBot="1">
      <c r="A20" s="15" t="s">
        <v>174</v>
      </c>
      <c r="B20" s="133" t="s">
        <v>133</v>
      </c>
      <c r="C20" s="12">
        <v>42375</v>
      </c>
      <c r="D20" s="5" t="s">
        <v>157</v>
      </c>
      <c r="E20" s="5">
        <v>180</v>
      </c>
      <c r="F20" s="5">
        <v>150</v>
      </c>
      <c r="G20" s="5" t="s">
        <v>134</v>
      </c>
      <c r="H20" s="5"/>
      <c r="I20" s="5"/>
    </row>
    <row r="21" spans="1:9" ht="15.75" thickBot="1">
      <c r="A21" s="15" t="s">
        <v>176</v>
      </c>
      <c r="B21" s="133" t="s">
        <v>175</v>
      </c>
      <c r="C21" s="12">
        <v>42377</v>
      </c>
      <c r="D21" s="5" t="s">
        <v>157</v>
      </c>
      <c r="E21" s="5">
        <v>180</v>
      </c>
      <c r="F21" s="5">
        <v>150</v>
      </c>
      <c r="G21" s="13"/>
      <c r="H21" s="13"/>
      <c r="I21" s="5"/>
    </row>
    <row r="22" spans="1:9" ht="15.75" thickBot="1">
      <c r="A22" s="16" t="s">
        <v>170</v>
      </c>
      <c r="B22" s="130" t="s">
        <v>136</v>
      </c>
      <c r="C22" s="12">
        <v>42384</v>
      </c>
      <c r="D22" s="5" t="s">
        <v>157</v>
      </c>
      <c r="E22" s="5">
        <v>180</v>
      </c>
      <c r="F22" s="5">
        <v>150</v>
      </c>
      <c r="G22" s="5" t="s">
        <v>160</v>
      </c>
      <c r="H22" s="5"/>
      <c r="I22" s="5"/>
    </row>
    <row r="23" spans="1:9" ht="15.75" thickBot="1">
      <c r="A23" s="16" t="s">
        <v>165</v>
      </c>
      <c r="B23" s="130" t="s">
        <v>143</v>
      </c>
      <c r="C23" s="12">
        <v>42400</v>
      </c>
      <c r="D23" s="5" t="s">
        <v>157</v>
      </c>
      <c r="E23" s="5">
        <v>180</v>
      </c>
      <c r="F23" s="5">
        <v>150</v>
      </c>
      <c r="G23" s="5" t="s">
        <v>160</v>
      </c>
      <c r="H23" s="5"/>
      <c r="I23" s="5"/>
    </row>
    <row r="24" spans="1:9" ht="15.75" thickBot="1">
      <c r="A24" s="16" t="s">
        <v>164</v>
      </c>
      <c r="B24" s="130" t="s">
        <v>132</v>
      </c>
      <c r="C24" s="12">
        <v>42400</v>
      </c>
      <c r="D24" s="5" t="s">
        <v>157</v>
      </c>
      <c r="E24" s="5">
        <v>180</v>
      </c>
      <c r="F24" s="5">
        <v>150</v>
      </c>
      <c r="G24" s="5" t="s">
        <v>160</v>
      </c>
      <c r="H24" s="5"/>
      <c r="I24" s="5"/>
    </row>
    <row r="25" spans="1:9" ht="15.75" thickBot="1">
      <c r="A25" s="18" t="s">
        <v>168</v>
      </c>
      <c r="B25" s="130" t="s">
        <v>154</v>
      </c>
      <c r="C25" s="12">
        <v>42400</v>
      </c>
      <c r="D25" s="5" t="s">
        <v>157</v>
      </c>
      <c r="E25" s="5">
        <v>180</v>
      </c>
      <c r="F25" s="5">
        <v>150</v>
      </c>
      <c r="G25" s="5" t="s">
        <v>160</v>
      </c>
      <c r="H25" s="5"/>
      <c r="I25" s="5"/>
    </row>
    <row r="26" spans="1:9" ht="15.75" thickBot="1">
      <c r="A26" s="19" t="s">
        <v>163</v>
      </c>
      <c r="B26" s="130" t="s">
        <v>151</v>
      </c>
      <c r="C26" s="12">
        <v>42400</v>
      </c>
      <c r="D26" s="5" t="s">
        <v>157</v>
      </c>
      <c r="E26" s="5">
        <v>180</v>
      </c>
      <c r="F26" s="5">
        <v>150</v>
      </c>
      <c r="G26" s="5" t="s">
        <v>160</v>
      </c>
      <c r="H26" s="5"/>
      <c r="I26" s="5"/>
    </row>
    <row r="27" spans="1:9" ht="15.75" thickBot="1">
      <c r="A27" s="18" t="s">
        <v>166</v>
      </c>
      <c r="B27" s="130" t="s">
        <v>167</v>
      </c>
      <c r="C27" s="12">
        <v>42400</v>
      </c>
      <c r="D27" s="5" t="s">
        <v>157</v>
      </c>
      <c r="E27" s="5">
        <v>180</v>
      </c>
      <c r="F27" s="5">
        <v>150</v>
      </c>
      <c r="G27" s="5" t="s">
        <v>134</v>
      </c>
      <c r="H27" s="5"/>
      <c r="I27" s="5"/>
    </row>
    <row r="28" spans="1:9" ht="15.75" thickBot="1">
      <c r="A28" s="16" t="s">
        <v>172</v>
      </c>
      <c r="B28" s="134" t="s">
        <v>150</v>
      </c>
      <c r="C28" s="12">
        <v>42400</v>
      </c>
      <c r="D28" s="5" t="s">
        <v>157</v>
      </c>
      <c r="E28" s="5">
        <v>180</v>
      </c>
      <c r="F28" s="5">
        <v>150</v>
      </c>
      <c r="G28" s="5" t="s">
        <v>134</v>
      </c>
      <c r="H28" s="5"/>
      <c r="I28" s="5"/>
    </row>
    <row r="29" spans="1:9" s="35" customFormat="1" ht="15.75" thickBot="1">
      <c r="A29" s="50"/>
      <c r="B29" s="132"/>
      <c r="C29" s="49"/>
      <c r="D29" s="48"/>
      <c r="E29" s="48">
        <f>SUM(E18:E28)</f>
        <v>1980</v>
      </c>
      <c r="F29" s="48">
        <v>1800</v>
      </c>
      <c r="G29" s="48"/>
      <c r="H29" s="48"/>
      <c r="I29" s="5"/>
    </row>
    <row r="30" spans="1:9" ht="15.75" thickBot="1">
      <c r="A30" s="16" t="s">
        <v>162</v>
      </c>
      <c r="B30" s="135" t="s">
        <v>147</v>
      </c>
      <c r="C30" s="12">
        <v>42427</v>
      </c>
      <c r="D30" s="5" t="s">
        <v>157</v>
      </c>
      <c r="E30" s="5">
        <v>180</v>
      </c>
      <c r="F30" s="5">
        <v>150</v>
      </c>
      <c r="G30" s="5" t="s">
        <v>160</v>
      </c>
      <c r="H30" s="5"/>
      <c r="I30" s="5"/>
    </row>
    <row r="31" spans="1:9" ht="15.75" thickBot="1">
      <c r="A31" s="15" t="s">
        <v>193</v>
      </c>
      <c r="B31" s="127" t="s">
        <v>191</v>
      </c>
      <c r="C31" s="12">
        <v>42416</v>
      </c>
      <c r="D31" s="5" t="s">
        <v>192</v>
      </c>
      <c r="E31" s="5">
        <v>435</v>
      </c>
      <c r="F31" s="5">
        <v>363</v>
      </c>
      <c r="G31" s="5" t="s">
        <v>160</v>
      </c>
      <c r="H31" s="5"/>
      <c r="I31" s="5"/>
    </row>
    <row r="32" spans="1:9" ht="15.75" thickBot="1">
      <c r="A32" s="15" t="s">
        <v>216</v>
      </c>
      <c r="B32" s="130" t="s">
        <v>145</v>
      </c>
      <c r="C32" s="12">
        <v>42412</v>
      </c>
      <c r="D32" s="5" t="s">
        <v>157</v>
      </c>
      <c r="E32" s="5">
        <v>180</v>
      </c>
      <c r="F32" s="5">
        <v>150</v>
      </c>
      <c r="G32" s="5" t="s">
        <v>134</v>
      </c>
      <c r="H32" s="29"/>
      <c r="I32" s="5"/>
    </row>
    <row r="33" spans="1:9" ht="15.75" thickBot="1">
      <c r="A33" s="15" t="s">
        <v>212</v>
      </c>
      <c r="B33" s="130" t="s">
        <v>208</v>
      </c>
      <c r="C33" s="12" t="s">
        <v>207</v>
      </c>
      <c r="D33" s="5" t="s">
        <v>157</v>
      </c>
      <c r="E33" s="5">
        <v>180</v>
      </c>
      <c r="F33" s="5">
        <v>150</v>
      </c>
      <c r="G33" s="5" t="s">
        <v>134</v>
      </c>
      <c r="H33" s="29"/>
      <c r="I33" s="5"/>
    </row>
    <row r="34" spans="1:9" ht="15.75" thickBot="1">
      <c r="A34" s="15" t="s">
        <v>213</v>
      </c>
      <c r="B34" s="130" t="s">
        <v>209</v>
      </c>
      <c r="C34" s="12">
        <v>42422</v>
      </c>
      <c r="D34" s="5" t="s">
        <v>157</v>
      </c>
      <c r="E34" s="5">
        <v>180</v>
      </c>
      <c r="F34" s="5">
        <v>150</v>
      </c>
      <c r="G34" s="5" t="s">
        <v>134</v>
      </c>
      <c r="H34" s="5"/>
      <c r="I34" s="5"/>
    </row>
    <row r="35" spans="1:9" ht="15.75" thickBot="1">
      <c r="A35" s="15" t="s">
        <v>214</v>
      </c>
      <c r="B35" s="127" t="s">
        <v>215</v>
      </c>
      <c r="C35" s="12">
        <v>42423</v>
      </c>
      <c r="D35" s="5" t="s">
        <v>157</v>
      </c>
      <c r="E35" s="5">
        <v>180</v>
      </c>
      <c r="F35" s="5">
        <v>150</v>
      </c>
      <c r="G35" s="5" t="s">
        <v>134</v>
      </c>
      <c r="H35" s="29"/>
      <c r="I35" s="5"/>
    </row>
    <row r="36" spans="1:9" ht="15.75" thickBot="1">
      <c r="A36" s="15" t="s">
        <v>213</v>
      </c>
      <c r="B36" s="136" t="s">
        <v>217</v>
      </c>
      <c r="C36" s="12">
        <v>42424</v>
      </c>
      <c r="D36" s="5" t="s">
        <v>218</v>
      </c>
      <c r="E36" s="5">
        <v>420</v>
      </c>
      <c r="F36" s="5">
        <v>350</v>
      </c>
      <c r="G36" s="5" t="s">
        <v>158</v>
      </c>
      <c r="H36" s="29"/>
      <c r="I36" s="5"/>
    </row>
    <row r="37" spans="1:9" ht="15.75" thickBot="1">
      <c r="A37" s="15" t="s">
        <v>223</v>
      </c>
      <c r="B37" s="136" t="s">
        <v>219</v>
      </c>
      <c r="C37" s="12">
        <v>42426</v>
      </c>
      <c r="D37" s="5" t="s">
        <v>157</v>
      </c>
      <c r="E37" s="5">
        <v>180</v>
      </c>
      <c r="F37" s="5">
        <v>150</v>
      </c>
      <c r="G37" s="5" t="s">
        <v>134</v>
      </c>
      <c r="H37" s="29"/>
      <c r="I37" s="5"/>
    </row>
    <row r="38" spans="1:9" ht="15.75" thickBot="1">
      <c r="A38" s="15" t="s">
        <v>225</v>
      </c>
      <c r="B38" s="136" t="s">
        <v>220</v>
      </c>
      <c r="C38" s="12">
        <v>42427</v>
      </c>
      <c r="D38" s="5" t="s">
        <v>157</v>
      </c>
      <c r="E38" s="5">
        <v>180</v>
      </c>
      <c r="F38" s="5">
        <v>150</v>
      </c>
      <c r="G38" s="5" t="s">
        <v>134</v>
      </c>
      <c r="H38" s="5"/>
      <c r="I38" s="5"/>
    </row>
    <row r="39" spans="1:9" ht="15.75" thickBot="1">
      <c r="A39" s="15" t="s">
        <v>226</v>
      </c>
      <c r="B39" s="136" t="s">
        <v>221</v>
      </c>
      <c r="C39" s="12">
        <v>42401</v>
      </c>
      <c r="D39" s="5" t="s">
        <v>157</v>
      </c>
      <c r="E39" s="5">
        <v>180</v>
      </c>
      <c r="F39" s="5">
        <v>150</v>
      </c>
      <c r="G39" s="5" t="s">
        <v>134</v>
      </c>
      <c r="H39" s="5"/>
      <c r="I39" s="5"/>
    </row>
    <row r="40" spans="1:9" ht="15.75" thickBot="1">
      <c r="A40" s="15" t="s">
        <v>227</v>
      </c>
      <c r="B40" s="136" t="s">
        <v>140</v>
      </c>
      <c r="C40" s="12">
        <v>42403</v>
      </c>
      <c r="D40" s="5" t="s">
        <v>157</v>
      </c>
      <c r="E40" s="5">
        <v>180</v>
      </c>
      <c r="F40" s="5">
        <v>150</v>
      </c>
      <c r="G40" s="5" t="s">
        <v>134</v>
      </c>
      <c r="H40" s="10"/>
      <c r="I40" s="5"/>
    </row>
    <row r="41" spans="1:9" s="43" customFormat="1" ht="15.75" thickBot="1">
      <c r="A41" s="51"/>
      <c r="B41" s="137"/>
      <c r="C41" s="52"/>
      <c r="D41" s="53"/>
      <c r="E41" s="53">
        <f>SUM(E30:E40)</f>
        <v>2475</v>
      </c>
      <c r="F41" s="53">
        <v>2062.5</v>
      </c>
      <c r="G41" s="53"/>
      <c r="H41" s="53"/>
      <c r="I41" s="5"/>
    </row>
    <row r="42" spans="1:9" ht="15.75" thickBot="1">
      <c r="A42" s="5"/>
      <c r="B42" s="127"/>
      <c r="C42" s="5"/>
      <c r="D42" s="5"/>
      <c r="E42" s="5"/>
      <c r="F42" s="5"/>
      <c r="G42" s="5"/>
      <c r="H42" s="5"/>
      <c r="I42" s="5"/>
    </row>
    <row r="43" spans="1:9" ht="15.75" thickBot="1">
      <c r="A43" s="18" t="s">
        <v>235</v>
      </c>
      <c r="B43" s="130" t="s">
        <v>167</v>
      </c>
      <c r="C43" s="12">
        <v>42440</v>
      </c>
      <c r="D43" s="5" t="s">
        <v>157</v>
      </c>
      <c r="E43" s="5">
        <v>180</v>
      </c>
      <c r="F43" s="5">
        <v>150</v>
      </c>
      <c r="G43" s="5" t="s">
        <v>134</v>
      </c>
      <c r="H43" s="33"/>
      <c r="I43" s="5"/>
    </row>
    <row r="44" spans="1:9" ht="15.75" thickBot="1">
      <c r="A44" s="15" t="s">
        <v>234</v>
      </c>
      <c r="B44" s="130" t="s">
        <v>140</v>
      </c>
      <c r="C44" s="12">
        <v>42432</v>
      </c>
      <c r="D44" s="5" t="s">
        <v>157</v>
      </c>
      <c r="E44" s="5">
        <v>180</v>
      </c>
      <c r="F44" s="5">
        <v>150</v>
      </c>
      <c r="G44" s="5" t="s">
        <v>158</v>
      </c>
      <c r="H44" s="5"/>
      <c r="I44" s="5"/>
    </row>
    <row r="45" spans="1:9" ht="15.75" thickBot="1">
      <c r="A45" s="15" t="s">
        <v>240</v>
      </c>
      <c r="B45" s="127" t="s">
        <v>239</v>
      </c>
      <c r="C45" s="32">
        <v>42447</v>
      </c>
      <c r="D45" s="33" t="s">
        <v>192</v>
      </c>
      <c r="E45" s="33">
        <v>435</v>
      </c>
      <c r="F45" s="33">
        <v>363</v>
      </c>
      <c r="G45" s="33" t="s">
        <v>134</v>
      </c>
      <c r="H45" s="33"/>
      <c r="I45" s="5"/>
    </row>
    <row r="46" spans="1:9" ht="15.75" thickBot="1">
      <c r="A46" s="15" t="s">
        <v>250</v>
      </c>
      <c r="B46" s="136" t="s">
        <v>249</v>
      </c>
      <c r="C46" s="32">
        <v>42454</v>
      </c>
      <c r="D46" s="5" t="s">
        <v>157</v>
      </c>
      <c r="E46" s="33"/>
      <c r="F46" s="33"/>
      <c r="G46" s="33"/>
      <c r="H46" s="33"/>
      <c r="I46" s="5"/>
    </row>
    <row r="47" spans="1:9" ht="15.75" thickBot="1">
      <c r="A47" s="51"/>
      <c r="B47" s="132"/>
      <c r="C47" s="52"/>
      <c r="D47" s="53"/>
      <c r="E47" s="53">
        <f>SUM(E42:E46)</f>
        <v>795</v>
      </c>
      <c r="F47" s="53">
        <v>662.5</v>
      </c>
      <c r="G47" s="53"/>
      <c r="H47" s="53"/>
      <c r="I47" s="5"/>
    </row>
    <row r="48" spans="1:9" ht="15.75" thickBot="1">
      <c r="A48" s="15" t="s">
        <v>352</v>
      </c>
      <c r="B48" s="128" t="s">
        <v>351</v>
      </c>
      <c r="C48" s="32">
        <v>42463</v>
      </c>
      <c r="D48" s="5" t="s">
        <v>157</v>
      </c>
      <c r="E48" s="5">
        <v>180</v>
      </c>
      <c r="F48" s="5">
        <v>150</v>
      </c>
      <c r="G48" s="5" t="s">
        <v>134</v>
      </c>
      <c r="H48" s="33"/>
      <c r="I48" s="5"/>
    </row>
    <row r="49" spans="1:9" s="43" customFormat="1" ht="15.75" thickBot="1">
      <c r="A49" s="15" t="s">
        <v>353</v>
      </c>
      <c r="B49" s="128" t="s">
        <v>146</v>
      </c>
      <c r="C49" s="32">
        <v>42464</v>
      </c>
      <c r="D49" s="5" t="s">
        <v>157</v>
      </c>
      <c r="E49" s="5">
        <v>180</v>
      </c>
      <c r="F49" s="5">
        <v>150</v>
      </c>
      <c r="G49" s="5" t="s">
        <v>158</v>
      </c>
      <c r="H49" s="33"/>
      <c r="I49" s="82"/>
    </row>
    <row r="50" spans="1:9" s="43" customFormat="1" ht="15.75" thickBot="1">
      <c r="A50" s="15" t="s">
        <v>355</v>
      </c>
      <c r="B50" s="128" t="s">
        <v>354</v>
      </c>
      <c r="C50" s="32">
        <v>42465</v>
      </c>
      <c r="D50" s="5" t="s">
        <v>157</v>
      </c>
      <c r="E50" s="5">
        <v>180</v>
      </c>
      <c r="F50" s="5">
        <v>150</v>
      </c>
      <c r="G50" s="5" t="s">
        <v>134</v>
      </c>
      <c r="H50" s="33"/>
      <c r="I50" s="82"/>
    </row>
    <row r="51" spans="1:9" s="43" customFormat="1" ht="15.75" thickBot="1">
      <c r="A51" s="15" t="s">
        <v>357</v>
      </c>
      <c r="B51" s="128" t="s">
        <v>356</v>
      </c>
      <c r="C51" s="32">
        <v>42466</v>
      </c>
      <c r="D51" s="5" t="s">
        <v>157</v>
      </c>
      <c r="E51" s="5">
        <v>180</v>
      </c>
      <c r="F51" s="5">
        <v>150</v>
      </c>
      <c r="G51" s="5" t="s">
        <v>134</v>
      </c>
      <c r="H51" s="33"/>
      <c r="I51" s="82"/>
    </row>
    <row r="52" spans="1:9" s="43" customFormat="1" ht="15.75" thickBot="1">
      <c r="A52" s="15" t="s">
        <v>364</v>
      </c>
      <c r="B52" s="127" t="s">
        <v>361</v>
      </c>
      <c r="C52" s="32">
        <v>42473</v>
      </c>
      <c r="D52" s="5" t="s">
        <v>157</v>
      </c>
      <c r="E52" s="5">
        <v>180</v>
      </c>
      <c r="F52" s="5">
        <v>150</v>
      </c>
      <c r="G52" s="5" t="s">
        <v>134</v>
      </c>
      <c r="H52" s="33"/>
      <c r="I52" s="82"/>
    </row>
    <row r="53" spans="1:9" s="43" customFormat="1" ht="15.75" thickBot="1">
      <c r="A53" s="15" t="s">
        <v>367</v>
      </c>
      <c r="B53" s="127" t="s">
        <v>365</v>
      </c>
      <c r="C53" s="32">
        <v>42473</v>
      </c>
      <c r="D53" s="5" t="s">
        <v>157</v>
      </c>
      <c r="E53" s="5">
        <v>180</v>
      </c>
      <c r="F53" s="5">
        <v>150</v>
      </c>
      <c r="G53" s="5" t="s">
        <v>134</v>
      </c>
      <c r="H53" s="33"/>
      <c r="I53" s="82"/>
    </row>
    <row r="54" spans="1:9" s="43" customFormat="1" ht="15.75" thickBot="1">
      <c r="A54" s="15" t="s">
        <v>370</v>
      </c>
      <c r="B54" s="127" t="s">
        <v>222</v>
      </c>
      <c r="C54" s="32">
        <v>42475</v>
      </c>
      <c r="D54" s="5" t="s">
        <v>366</v>
      </c>
      <c r="E54" s="33">
        <v>280</v>
      </c>
      <c r="F54" s="33">
        <v>233.33</v>
      </c>
      <c r="G54" s="5" t="s">
        <v>134</v>
      </c>
      <c r="H54" s="33"/>
      <c r="I54" s="82"/>
    </row>
    <row r="55" spans="1:9" s="43" customFormat="1" ht="15.75" thickBot="1">
      <c r="A55" s="15" t="s">
        <v>371</v>
      </c>
      <c r="B55" s="127" t="s">
        <v>139</v>
      </c>
      <c r="C55" s="32">
        <v>42483</v>
      </c>
      <c r="D55" s="5" t="s">
        <v>157</v>
      </c>
      <c r="E55" s="33">
        <v>180</v>
      </c>
      <c r="F55" s="33">
        <v>150</v>
      </c>
      <c r="G55" s="5" t="s">
        <v>159</v>
      </c>
      <c r="H55" s="33"/>
      <c r="I55" s="82"/>
    </row>
    <row r="56" spans="1:9" s="43" customFormat="1" ht="15.75" thickBot="1">
      <c r="A56" s="15" t="s">
        <v>224</v>
      </c>
      <c r="B56" s="136" t="s">
        <v>222</v>
      </c>
      <c r="C56" s="12">
        <v>42430</v>
      </c>
      <c r="D56" s="5" t="s">
        <v>192</v>
      </c>
      <c r="E56" s="5">
        <v>435</v>
      </c>
      <c r="F56" s="5">
        <v>363</v>
      </c>
      <c r="G56" s="5" t="s">
        <v>134</v>
      </c>
      <c r="H56" s="33"/>
      <c r="I56" s="82"/>
    </row>
    <row r="57" spans="1:9" ht="15.75" thickBot="1">
      <c r="A57" s="15" t="s">
        <v>426</v>
      </c>
      <c r="B57" s="126" t="s">
        <v>383</v>
      </c>
      <c r="C57" s="12">
        <v>42484</v>
      </c>
      <c r="D57" s="88" t="s">
        <v>384</v>
      </c>
      <c r="E57" s="97">
        <v>1350</v>
      </c>
      <c r="F57" s="97">
        <v>1125</v>
      </c>
      <c r="G57" s="5" t="s">
        <v>134</v>
      </c>
      <c r="H57" s="33"/>
      <c r="I57" s="5"/>
    </row>
    <row r="58" spans="1:9" s="43" customFormat="1" ht="15.75" thickBot="1">
      <c r="A58" s="31"/>
      <c r="B58" s="99"/>
      <c r="C58" s="12"/>
      <c r="D58" s="100"/>
      <c r="E58" s="98">
        <f>SUM(E48:E57)</f>
        <v>3325</v>
      </c>
      <c r="F58" s="140">
        <v>2770.83</v>
      </c>
      <c r="G58" s="5"/>
      <c r="H58" s="33"/>
      <c r="I58" s="82"/>
    </row>
    <row r="59" spans="1:9" s="43" customFormat="1" ht="15.75" thickBot="1">
      <c r="A59" s="15" t="s">
        <v>390</v>
      </c>
      <c r="B59" s="83" t="s">
        <v>388</v>
      </c>
      <c r="C59" s="12">
        <v>42486</v>
      </c>
      <c r="D59" s="101" t="s">
        <v>389</v>
      </c>
      <c r="E59" s="33">
        <v>840</v>
      </c>
      <c r="F59" s="33">
        <v>700</v>
      </c>
      <c r="G59" s="5" t="s">
        <v>134</v>
      </c>
      <c r="H59" s="33"/>
      <c r="I59" s="82"/>
    </row>
    <row r="60" spans="1:9" s="43" customFormat="1" ht="15.75" thickBot="1">
      <c r="A60" s="15" t="s">
        <v>394</v>
      </c>
      <c r="B60" s="128" t="s">
        <v>146</v>
      </c>
      <c r="C60" s="12">
        <v>42481</v>
      </c>
      <c r="D60" s="5" t="s">
        <v>157</v>
      </c>
      <c r="E60" s="33">
        <v>180</v>
      </c>
      <c r="F60" s="33">
        <v>150</v>
      </c>
      <c r="G60" s="5" t="s">
        <v>158</v>
      </c>
      <c r="H60" s="33"/>
      <c r="I60" s="82"/>
    </row>
    <row r="61" spans="1:9" s="43" customFormat="1" ht="15.75" thickBot="1">
      <c r="A61" s="118"/>
      <c r="B61" s="39"/>
      <c r="C61" s="40"/>
      <c r="D61" s="5"/>
      <c r="E61" s="33"/>
      <c r="F61" s="33"/>
      <c r="G61" s="5"/>
      <c r="H61" s="5"/>
      <c r="I61" s="119"/>
    </row>
    <row r="62" spans="1:9" s="43" customFormat="1" ht="15.75" thickBot="1">
      <c r="A62" s="15" t="s">
        <v>391</v>
      </c>
      <c r="B62" s="102" t="s">
        <v>392</v>
      </c>
      <c r="C62" s="12">
        <v>42484</v>
      </c>
      <c r="D62" s="5" t="s">
        <v>157</v>
      </c>
      <c r="E62" s="33">
        <v>180</v>
      </c>
      <c r="F62" s="33">
        <v>150</v>
      </c>
      <c r="G62" s="5" t="s">
        <v>393</v>
      </c>
      <c r="H62" s="33"/>
      <c r="I62" s="82"/>
    </row>
    <row r="63" spans="1:9" s="43" customFormat="1" ht="15.75" thickBot="1">
      <c r="A63" s="15" t="s">
        <v>455</v>
      </c>
      <c r="B63" s="120" t="s">
        <v>217</v>
      </c>
      <c r="C63" s="40">
        <v>42487</v>
      </c>
      <c r="D63" s="5" t="s">
        <v>399</v>
      </c>
      <c r="E63" s="97">
        <v>420</v>
      </c>
      <c r="F63" s="97">
        <v>350</v>
      </c>
      <c r="G63" s="5" t="s">
        <v>393</v>
      </c>
      <c r="H63" s="5"/>
      <c r="I63" s="119"/>
    </row>
    <row r="64" spans="1:9" ht="15.75" thickBot="1">
      <c r="A64" s="5"/>
      <c r="B64" s="39"/>
      <c r="C64" s="40"/>
      <c r="D64" s="5"/>
      <c r="G64" s="5"/>
      <c r="H64" s="5"/>
      <c r="I64" s="119"/>
    </row>
    <row r="65" spans="1:9" ht="15.75" thickBot="1">
      <c r="A65" s="142"/>
      <c r="B65" s="143"/>
      <c r="C65" s="97"/>
      <c r="D65" s="97"/>
      <c r="E65" s="141">
        <f>SUM(E59:E63)</f>
        <v>1620</v>
      </c>
      <c r="F65" s="145" t="s">
        <v>444</v>
      </c>
      <c r="G65" s="97"/>
      <c r="H65" s="97"/>
      <c r="I65" s="144"/>
    </row>
    <row r="66" spans="1:9" ht="15.75" thickBot="1">
      <c r="A66" s="121" t="s">
        <v>423</v>
      </c>
      <c r="B66" s="126" t="s">
        <v>304</v>
      </c>
      <c r="C66" s="125">
        <v>42524</v>
      </c>
      <c r="D66" s="124" t="s">
        <v>157</v>
      </c>
      <c r="E66" s="122">
        <v>180</v>
      </c>
      <c r="F66" s="122">
        <v>150</v>
      </c>
      <c r="G66" s="123" t="s">
        <v>158</v>
      </c>
    </row>
    <row r="67" spans="1:9" ht="15.75" thickBot="1">
      <c r="A67" s="15" t="s">
        <v>424</v>
      </c>
      <c r="B67" s="129" t="s">
        <v>133</v>
      </c>
      <c r="C67" s="125">
        <v>42529</v>
      </c>
      <c r="D67" s="129" t="s">
        <v>192</v>
      </c>
      <c r="E67" s="129">
        <v>395</v>
      </c>
      <c r="F67" s="129">
        <v>329.16</v>
      </c>
      <c r="G67" s="129" t="s">
        <v>425</v>
      </c>
    </row>
    <row r="68" spans="1:9" ht="15.75" thickBot="1">
      <c r="A68" s="15" t="s">
        <v>428</v>
      </c>
      <c r="B68" s="83" t="s">
        <v>427</v>
      </c>
      <c r="C68" s="125">
        <v>42530</v>
      </c>
      <c r="D68" s="124" t="s">
        <v>157</v>
      </c>
      <c r="E68" s="129">
        <v>180</v>
      </c>
      <c r="F68" s="129">
        <v>150</v>
      </c>
      <c r="G68" s="129" t="s">
        <v>425</v>
      </c>
    </row>
    <row r="69" spans="1:9" ht="15.75" thickBot="1">
      <c r="A69" s="15" t="s">
        <v>435</v>
      </c>
      <c r="B69" s="129" t="s">
        <v>383</v>
      </c>
      <c r="C69" s="125">
        <v>42531</v>
      </c>
      <c r="D69" s="129" t="s">
        <v>429</v>
      </c>
      <c r="E69" s="129">
        <v>1059</v>
      </c>
      <c r="F69" s="129">
        <v>882.5</v>
      </c>
      <c r="G69" s="129" t="s">
        <v>425</v>
      </c>
    </row>
    <row r="70" spans="1:9" ht="15.75" thickBot="1">
      <c r="A70" s="15" t="s">
        <v>434</v>
      </c>
      <c r="B70" s="15" t="s">
        <v>433</v>
      </c>
      <c r="C70" s="125">
        <v>42545</v>
      </c>
      <c r="D70" s="129" t="s">
        <v>192</v>
      </c>
      <c r="E70" s="129">
        <v>395</v>
      </c>
      <c r="F70" s="129">
        <v>329.16</v>
      </c>
      <c r="G70" s="129" t="s">
        <v>425</v>
      </c>
    </row>
    <row r="71" spans="1:9" ht="15.75" thickBot="1">
      <c r="A71" s="139" t="s">
        <v>436</v>
      </c>
      <c r="B71" s="130" t="s">
        <v>167</v>
      </c>
      <c r="C71" s="125">
        <v>42546</v>
      </c>
      <c r="D71" s="129" t="s">
        <v>192</v>
      </c>
      <c r="E71" s="138">
        <v>435</v>
      </c>
      <c r="F71" s="138">
        <v>363</v>
      </c>
      <c r="G71" s="138" t="s">
        <v>425</v>
      </c>
    </row>
    <row r="72" spans="1:9" ht="15.75" thickBot="1">
      <c r="A72" s="139" t="s">
        <v>438</v>
      </c>
      <c r="B72" s="127" t="s">
        <v>222</v>
      </c>
      <c r="C72" s="125">
        <v>42547</v>
      </c>
      <c r="D72" s="138" t="s">
        <v>437</v>
      </c>
      <c r="E72" s="138">
        <v>280</v>
      </c>
      <c r="F72" s="138">
        <v>233.33</v>
      </c>
      <c r="G72" s="138" t="s">
        <v>425</v>
      </c>
    </row>
    <row r="73" spans="1:9" ht="15.75" thickBot="1">
      <c r="A73" s="15" t="s">
        <v>439</v>
      </c>
      <c r="B73" s="128" t="s">
        <v>440</v>
      </c>
      <c r="C73" s="125">
        <v>42548</v>
      </c>
      <c r="D73" s="138" t="s">
        <v>192</v>
      </c>
      <c r="E73" s="138">
        <v>200</v>
      </c>
      <c r="F73" s="138">
        <v>166.66</v>
      </c>
      <c r="G73" s="138" t="s">
        <v>425</v>
      </c>
    </row>
    <row r="74" spans="1:9" ht="15.75" thickBot="1">
      <c r="A74" s="15" t="s">
        <v>452</v>
      </c>
      <c r="B74" s="129" t="s">
        <v>453</v>
      </c>
      <c r="C74" s="125">
        <v>42549</v>
      </c>
      <c r="D74" s="138" t="s">
        <v>437</v>
      </c>
      <c r="E74" s="138">
        <v>120</v>
      </c>
      <c r="F74" s="138">
        <v>100</v>
      </c>
      <c r="G74" s="138" t="s">
        <v>520</v>
      </c>
    </row>
    <row r="75" spans="1:9" s="43" customFormat="1" ht="15.75" thickBot="1">
      <c r="A75" s="155" t="s">
        <v>519</v>
      </c>
      <c r="B75" s="15" t="s">
        <v>521</v>
      </c>
      <c r="C75" s="125">
        <v>42550</v>
      </c>
      <c r="D75" s="138" t="s">
        <v>192</v>
      </c>
      <c r="E75" s="129">
        <v>395</v>
      </c>
      <c r="F75" s="129">
        <v>329.16</v>
      </c>
      <c r="G75" s="138" t="s">
        <v>425</v>
      </c>
    </row>
    <row r="76" spans="1:9" ht="15.75" thickBot="1">
      <c r="A76" s="17" t="s">
        <v>522</v>
      </c>
      <c r="B76" s="128" t="s">
        <v>523</v>
      </c>
      <c r="C76" s="125">
        <v>42551</v>
      </c>
      <c r="D76" s="138" t="s">
        <v>192</v>
      </c>
      <c r="E76" s="129">
        <v>395</v>
      </c>
      <c r="F76" s="129">
        <v>329.16</v>
      </c>
      <c r="G76" s="138" t="s">
        <v>425</v>
      </c>
    </row>
    <row r="77" spans="1:9" s="43" customFormat="1" ht="15.75" thickBot="1">
      <c r="A77" s="155"/>
      <c r="B77" s="15"/>
      <c r="C77" s="125"/>
      <c r="D77" s="138"/>
      <c r="E77" s="25">
        <f>SUM(E66:E76)</f>
        <v>4034</v>
      </c>
      <c r="F77" s="25">
        <f>SUM(F66:F76)</f>
        <v>3362.1299999999997</v>
      </c>
      <c r="G77" s="138"/>
    </row>
    <row r="78" spans="1:9" s="43" customFormat="1" ht="15.75" thickBot="1">
      <c r="A78" s="164" t="s">
        <v>544</v>
      </c>
      <c r="B78" s="15" t="s">
        <v>545</v>
      </c>
      <c r="C78" s="125">
        <v>42563</v>
      </c>
      <c r="D78" s="138" t="s">
        <v>192</v>
      </c>
      <c r="E78" s="129">
        <v>395</v>
      </c>
      <c r="F78" s="129">
        <v>329.16</v>
      </c>
      <c r="G78" s="138" t="s">
        <v>425</v>
      </c>
    </row>
    <row r="79" spans="1:9" s="43" customFormat="1" ht="15.75" thickBot="1">
      <c r="A79" s="162" t="s">
        <v>547</v>
      </c>
      <c r="B79" s="15" t="s">
        <v>546</v>
      </c>
      <c r="C79" s="125">
        <v>42571</v>
      </c>
      <c r="D79" s="138" t="s">
        <v>192</v>
      </c>
      <c r="E79" s="129">
        <v>395</v>
      </c>
      <c r="F79" s="129">
        <v>329.16</v>
      </c>
      <c r="G79" s="138" t="s">
        <v>425</v>
      </c>
    </row>
    <row r="80" spans="1:9" s="43" customFormat="1" ht="15.75" thickBot="1">
      <c r="A80" s="162" t="s">
        <v>549</v>
      </c>
      <c r="B80" s="15" t="s">
        <v>548</v>
      </c>
      <c r="C80" s="125">
        <v>42572</v>
      </c>
      <c r="D80" s="129" t="s">
        <v>429</v>
      </c>
      <c r="E80" s="129">
        <v>1059</v>
      </c>
      <c r="F80" s="129">
        <v>882.5</v>
      </c>
      <c r="G80" s="129" t="s">
        <v>425</v>
      </c>
    </row>
    <row r="81" spans="1:26" s="43" customFormat="1" ht="15.75" thickBot="1">
      <c r="A81" s="83" t="s">
        <v>551</v>
      </c>
      <c r="B81" s="15" t="s">
        <v>550</v>
      </c>
      <c r="C81" s="125">
        <v>42579</v>
      </c>
      <c r="D81" s="124" t="s">
        <v>157</v>
      </c>
      <c r="E81" s="129">
        <v>180</v>
      </c>
      <c r="F81" s="129">
        <v>150</v>
      </c>
      <c r="G81" s="129" t="s">
        <v>425</v>
      </c>
    </row>
    <row r="82" spans="1:26" s="43" customFormat="1" ht="15.75" thickBot="1">
      <c r="A82" s="83" t="s">
        <v>519</v>
      </c>
      <c r="B82" s="15" t="s">
        <v>552</v>
      </c>
      <c r="C82" s="125">
        <v>42581</v>
      </c>
      <c r="D82" s="138" t="s">
        <v>192</v>
      </c>
      <c r="E82" s="129">
        <v>395</v>
      </c>
      <c r="F82" s="129">
        <v>329.16</v>
      </c>
      <c r="G82" s="138" t="s">
        <v>425</v>
      </c>
    </row>
    <row r="83" spans="1:26" s="43" customFormat="1" ht="15.75" thickBot="1">
      <c r="A83" s="83" t="s">
        <v>522</v>
      </c>
      <c r="B83" s="15" t="s">
        <v>553</v>
      </c>
      <c r="C83" s="125">
        <v>42581</v>
      </c>
      <c r="D83" s="138" t="s">
        <v>192</v>
      </c>
      <c r="E83" s="129">
        <v>395</v>
      </c>
      <c r="F83" s="129">
        <v>329.16</v>
      </c>
      <c r="G83" s="138" t="s">
        <v>425</v>
      </c>
    </row>
    <row r="84" spans="1:26" s="43" customFormat="1" ht="15.75" thickBot="1">
      <c r="E84" s="25">
        <f>SUM(E78:E83)</f>
        <v>2819</v>
      </c>
      <c r="F84" s="25">
        <f>SUM(F78:F83)</f>
        <v>2349.1400000000003</v>
      </c>
    </row>
    <row r="85" spans="1:26" s="43" customFormat="1" ht="15.75" thickBot="1">
      <c r="A85" s="147" t="s">
        <v>637</v>
      </c>
      <c r="B85" s="15" t="s">
        <v>638</v>
      </c>
      <c r="C85" s="125">
        <v>42573</v>
      </c>
      <c r="D85" s="138" t="s">
        <v>192</v>
      </c>
      <c r="E85" s="229">
        <v>395</v>
      </c>
      <c r="F85" s="129">
        <v>329.16</v>
      </c>
      <c r="G85" s="138" t="s">
        <v>520</v>
      </c>
    </row>
    <row r="86" spans="1:26" s="43" customFormat="1" ht="15.75" thickBot="1">
      <c r="A86" s="147"/>
      <c r="B86" s="15"/>
      <c r="C86" s="125"/>
      <c r="D86" s="138"/>
      <c r="E86" s="57">
        <v>395</v>
      </c>
      <c r="F86" s="230">
        <v>329.16</v>
      </c>
      <c r="G86" s="138"/>
    </row>
    <row r="87" spans="1:26" ht="15.75" thickBot="1">
      <c r="A87" s="147" t="s">
        <v>639</v>
      </c>
      <c r="B87" s="15" t="s">
        <v>548</v>
      </c>
      <c r="C87" s="125">
        <v>42618</v>
      </c>
      <c r="D87" s="129" t="s">
        <v>429</v>
      </c>
      <c r="E87" s="129">
        <v>1059</v>
      </c>
      <c r="F87" s="129">
        <v>882.5</v>
      </c>
      <c r="G87" s="129" t="s">
        <v>425</v>
      </c>
    </row>
    <row r="88" spans="1:26" ht="15.75" thickBot="1">
      <c r="A88" s="147" t="s">
        <v>640</v>
      </c>
      <c r="B88" s="228" t="s">
        <v>222</v>
      </c>
      <c r="C88" s="125">
        <v>42614</v>
      </c>
      <c r="D88" s="138" t="s">
        <v>437</v>
      </c>
      <c r="E88" s="138">
        <v>280</v>
      </c>
      <c r="F88" s="138">
        <v>233.33</v>
      </c>
      <c r="G88" s="138" t="s">
        <v>425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thickBot="1">
      <c r="A89" s="147" t="s">
        <v>641</v>
      </c>
      <c r="B89" s="15" t="s">
        <v>642</v>
      </c>
      <c r="C89" s="125">
        <v>42614</v>
      </c>
      <c r="D89" s="227" t="s">
        <v>192</v>
      </c>
      <c r="E89" s="227">
        <v>435</v>
      </c>
      <c r="F89" s="129">
        <v>362.5</v>
      </c>
      <c r="G89" s="129" t="s">
        <v>158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thickBot="1">
      <c r="A90" s="147" t="s">
        <v>643</v>
      </c>
      <c r="B90" s="15" t="s">
        <v>644</v>
      </c>
      <c r="C90" s="125">
        <v>42615</v>
      </c>
      <c r="D90" s="124" t="s">
        <v>157</v>
      </c>
      <c r="E90" s="129">
        <v>180</v>
      </c>
      <c r="F90" s="129">
        <v>150</v>
      </c>
      <c r="G90" s="129" t="s">
        <v>158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5.5" thickBot="1">
      <c r="A91" s="231" t="s">
        <v>645</v>
      </c>
      <c r="B91" s="15" t="s">
        <v>140</v>
      </c>
      <c r="C91" s="125">
        <v>42616</v>
      </c>
      <c r="D91" s="124" t="s">
        <v>157</v>
      </c>
      <c r="E91" s="129">
        <v>180</v>
      </c>
      <c r="F91" s="129">
        <v>150</v>
      </c>
      <c r="G91" s="138" t="s">
        <v>159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s="43" customFormat="1" ht="15.75" thickBot="1">
      <c r="A92" s="147" t="s">
        <v>647</v>
      </c>
      <c r="B92" s="15" t="s">
        <v>646</v>
      </c>
      <c r="C92" s="125">
        <v>42617</v>
      </c>
      <c r="D92" s="124" t="s">
        <v>157</v>
      </c>
      <c r="E92" s="129">
        <v>180</v>
      </c>
      <c r="F92" s="129">
        <v>150</v>
      </c>
      <c r="G92" s="129" t="s">
        <v>158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s="43" customFormat="1" ht="15.75" thickBot="1">
      <c r="A93" s="147" t="s">
        <v>649</v>
      </c>
      <c r="B93" s="15" t="s">
        <v>648</v>
      </c>
      <c r="C93" s="125">
        <v>42618</v>
      </c>
      <c r="D93" s="124" t="s">
        <v>157</v>
      </c>
      <c r="E93" s="129">
        <v>180</v>
      </c>
      <c r="F93" s="129">
        <v>150</v>
      </c>
      <c r="G93" s="138" t="s">
        <v>425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s="43" customFormat="1" ht="15.75" thickBot="1">
      <c r="A94" s="147" t="s">
        <v>651</v>
      </c>
      <c r="B94" s="15" t="s">
        <v>650</v>
      </c>
      <c r="C94" s="125">
        <v>42619</v>
      </c>
      <c r="D94" s="124" t="s">
        <v>157</v>
      </c>
      <c r="E94" s="129">
        <v>180</v>
      </c>
      <c r="F94" s="129">
        <v>150</v>
      </c>
      <c r="G94" s="138" t="s">
        <v>159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s="43" customFormat="1" ht="15.75" thickBot="1">
      <c r="A95" s="148" t="s">
        <v>653</v>
      </c>
      <c r="B95" s="15" t="s">
        <v>652</v>
      </c>
      <c r="C95" s="125">
        <v>42620</v>
      </c>
      <c r="D95" s="124" t="s">
        <v>157</v>
      </c>
      <c r="E95" s="129">
        <v>180</v>
      </c>
      <c r="F95" s="129">
        <v>150</v>
      </c>
      <c r="G95" s="129" t="s">
        <v>158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s="43" customFormat="1" ht="15.75" thickBot="1">
      <c r="A96" s="147" t="s">
        <v>655</v>
      </c>
      <c r="B96" s="15" t="s">
        <v>654</v>
      </c>
      <c r="C96" s="125">
        <v>42621</v>
      </c>
      <c r="D96" s="124" t="s">
        <v>157</v>
      </c>
      <c r="E96" s="129">
        <v>180</v>
      </c>
      <c r="F96" s="129">
        <v>150</v>
      </c>
      <c r="G96" s="129" t="s">
        <v>158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43" customFormat="1" ht="15.75" thickBot="1">
      <c r="A97" s="148" t="s">
        <v>657</v>
      </c>
      <c r="B97" s="15" t="s">
        <v>656</v>
      </c>
      <c r="C97" s="125">
        <v>42622</v>
      </c>
      <c r="D97" s="227" t="s">
        <v>192</v>
      </c>
      <c r="E97" s="227">
        <v>435</v>
      </c>
      <c r="F97" s="129">
        <v>362.5</v>
      </c>
      <c r="G97" s="129" t="s">
        <v>158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s="43" customFormat="1" ht="15.75" thickBot="1">
      <c r="A98" s="147" t="s">
        <v>659</v>
      </c>
      <c r="B98" s="15" t="s">
        <v>658</v>
      </c>
      <c r="C98" s="125">
        <v>42623</v>
      </c>
      <c r="D98" s="227" t="s">
        <v>192</v>
      </c>
      <c r="E98" s="227">
        <v>435</v>
      </c>
      <c r="F98" s="129">
        <v>362.5</v>
      </c>
      <c r="G98" s="129" t="s">
        <v>158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s="43" customFormat="1" ht="15.75" thickBot="1">
      <c r="A99" s="147" t="s">
        <v>661</v>
      </c>
      <c r="B99" s="15" t="s">
        <v>660</v>
      </c>
      <c r="C99" s="125">
        <v>42624</v>
      </c>
      <c r="D99" s="124" t="s">
        <v>157</v>
      </c>
      <c r="E99" s="129">
        <v>180</v>
      </c>
      <c r="F99" s="129">
        <v>150</v>
      </c>
      <c r="G99" s="138" t="s">
        <v>425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thickBot="1">
      <c r="A100" s="147" t="s">
        <v>663</v>
      </c>
      <c r="B100" s="15" t="s">
        <v>662</v>
      </c>
      <c r="C100" s="125">
        <v>42625</v>
      </c>
      <c r="D100" s="124" t="s">
        <v>157</v>
      </c>
      <c r="E100" s="129">
        <v>180</v>
      </c>
      <c r="F100" s="129">
        <v>150</v>
      </c>
      <c r="G100" s="138" t="s">
        <v>425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thickBot="1">
      <c r="A101" s="148" t="s">
        <v>665</v>
      </c>
      <c r="B101" s="15" t="s">
        <v>664</v>
      </c>
      <c r="C101" s="125">
        <v>42626</v>
      </c>
      <c r="D101" s="227" t="s">
        <v>192</v>
      </c>
      <c r="E101" s="227">
        <v>435</v>
      </c>
      <c r="F101" s="129">
        <v>362.5</v>
      </c>
      <c r="G101" s="138" t="s">
        <v>425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s="43" customFormat="1" ht="15.75" thickBot="1">
      <c r="A102" s="252"/>
      <c r="B102" s="253"/>
      <c r="C102" s="254"/>
      <c r="D102" s="255"/>
      <c r="E102" s="256">
        <f>SUM(E87:E101)</f>
        <v>4699</v>
      </c>
      <c r="F102" s="256">
        <v>3915.83</v>
      </c>
      <c r="G102" s="25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thickBot="1">
      <c r="A103" s="250" t="s">
        <v>698</v>
      </c>
      <c r="B103" s="128" t="s">
        <v>699</v>
      </c>
      <c r="C103" s="251">
        <v>42647</v>
      </c>
      <c r="D103" s="124" t="s">
        <v>157</v>
      </c>
      <c r="E103" s="129">
        <v>180</v>
      </c>
      <c r="F103" s="129">
        <v>150</v>
      </c>
      <c r="G103" s="138" t="s">
        <v>520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thickBot="1">
      <c r="A104" s="17" t="s">
        <v>702</v>
      </c>
      <c r="B104" s="128" t="s">
        <v>701</v>
      </c>
      <c r="C104" s="251">
        <v>42644</v>
      </c>
      <c r="D104" s="124" t="s">
        <v>157</v>
      </c>
      <c r="E104" s="129">
        <v>180</v>
      </c>
      <c r="F104" s="129">
        <v>150</v>
      </c>
      <c r="G104" s="138" t="s">
        <v>425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thickBot="1">
      <c r="A105" s="17" t="s">
        <v>703</v>
      </c>
      <c r="B105" s="129" t="s">
        <v>453</v>
      </c>
      <c r="C105" s="251">
        <v>42645</v>
      </c>
      <c r="D105" s="138" t="s">
        <v>437</v>
      </c>
      <c r="E105" s="258">
        <v>245</v>
      </c>
      <c r="G105" s="138" t="s">
        <v>520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thickBot="1">
      <c r="A106" s="17" t="s">
        <v>720</v>
      </c>
      <c r="B106" s="274" t="s">
        <v>721</v>
      </c>
      <c r="C106" s="251">
        <v>42648</v>
      </c>
      <c r="D106" s="227" t="s">
        <v>192</v>
      </c>
      <c r="E106" s="227">
        <v>435</v>
      </c>
      <c r="G106" s="138" t="s">
        <v>425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thickBot="1">
      <c r="A107" s="147" t="s">
        <v>725</v>
      </c>
      <c r="B107" s="15" t="s">
        <v>548</v>
      </c>
      <c r="C107" s="125">
        <v>42618</v>
      </c>
      <c r="D107" s="129" t="s">
        <v>429</v>
      </c>
      <c r="E107" s="129">
        <v>1059</v>
      </c>
      <c r="F107" s="129">
        <v>882.5</v>
      </c>
      <c r="G107" s="129" t="s">
        <v>425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thickBot="1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thickBot="1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thickBot="1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thickBot="1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thickBot="1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2:26" ht="15.75" thickBot="1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2:26" s="4" customFormat="1" ht="15.75" thickBot="1"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2:26" ht="15.75" thickBot="1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2:26" ht="15.75" thickBot="1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2:26" ht="15.75" thickBot="1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2:26" ht="15.75" thickBot="1">
      <c r="B118" s="9"/>
      <c r="C118" s="10"/>
      <c r="D118" s="10"/>
      <c r="E118" s="10"/>
      <c r="F118" s="10"/>
      <c r="G118" s="10"/>
      <c r="H118" s="10"/>
      <c r="I118" s="11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2:26" ht="15.75" thickBot="1"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2:26" ht="15.75" thickBot="1"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2:26" ht="15.75" thickBot="1"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2:26" ht="15.75" thickBot="1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2:26" ht="15.75" thickBot="1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2:26" ht="32.25" customHeight="1" thickBot="1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2:26" ht="15.75" thickBot="1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2:26" ht="15.75" thickBot="1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2:26" ht="15.75" thickBot="1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2:26" ht="15.75" thickBot="1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2:26" ht="15.75" thickBot="1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2:26" ht="15.75" thickBot="1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2:26" ht="15.75" thickBot="1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2:26" ht="15.75" thickBot="1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2:26" ht="15.75" thickBot="1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2:26" ht="15.75" thickBot="1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2:26" ht="15.75" thickBot="1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2:26" ht="15.75" thickBot="1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2:26" ht="15.75" thickBot="1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2:26" ht="15.75" thickBot="1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2:26" ht="15.75" thickBot="1"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2:26" ht="15.75" thickBot="1"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2:26" ht="15.75" thickBo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2:26" ht="15.75" thickBo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2:26" ht="15.75" thickBot="1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2:26" ht="15.75" thickBot="1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2:26" ht="15.75" thickBot="1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2:26" ht="15.75" thickBot="1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2:26" ht="15.75" thickBot="1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2:26" ht="15.75" thickBot="1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2:26" ht="15.75" thickBot="1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2:26" ht="15.75" thickBo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2:26" ht="15.75" thickBot="1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2:26" ht="15.75" thickBot="1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2:26" ht="15.75" thickBot="1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2:26" ht="15.75" thickBot="1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2:26" ht="15.75" thickBot="1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2:26" ht="15.75" thickBo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2:26" ht="15.75" thickBot="1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2:26" ht="15.75" thickBot="1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2:26" ht="15.75" thickBot="1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2:26" ht="15.75" thickBot="1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2:26" ht="15.75" thickBo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2:26" ht="15.75" thickBot="1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2:26" ht="15.75" thickBot="1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2:26" ht="15.75" thickBot="1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2:26" ht="15.75" thickBot="1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2:26" ht="15.75" thickBot="1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2:26" ht="15.75" thickBot="1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2:26" ht="15.75" thickBot="1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2:26" ht="15.75" thickBot="1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2:26" ht="15.75" thickBot="1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2:26" ht="15.75" thickBot="1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2:26" ht="15.75" thickBot="1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2:26" ht="15.75" thickBot="1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2:26" ht="15.75" thickBot="1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2:26" ht="15.75" thickBot="1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2:26" ht="15.75" thickBot="1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2:26" ht="15.75" thickBot="1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2:26" ht="15.75" thickBot="1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2:26" ht="15.75" thickBot="1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2:26" ht="15.75" thickBot="1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2:26" ht="15.75" thickBot="1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2:26" ht="15.75" thickBot="1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2:26" ht="15.75" thickBot="1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2:26" ht="15.75" thickBot="1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2:26" ht="15.75" thickBot="1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2:26" ht="15.75" thickBot="1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2:26" ht="15.75" thickBot="1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2:26" ht="15.75" thickBot="1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2:26" ht="15.75" thickBot="1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2:26" ht="15.75" thickBot="1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2:26" ht="15.75" thickBot="1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2:26" ht="15.75" thickBot="1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2:26" ht="15.75" thickBot="1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2:26" ht="15.75" thickBot="1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2:26" ht="15.75" thickBot="1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2:26" ht="15.75" thickBot="1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2:26" ht="15.75" thickBot="1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2:26" ht="15.75" thickBot="1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2:26" ht="15.75" thickBo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2:26" ht="15.75" thickBo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2:26" ht="15.75" thickBot="1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2:26" ht="15.75" thickBot="1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2:26" ht="15.75" thickBot="1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2:26" ht="15.75" thickBot="1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2:26" ht="15.75" thickBot="1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2:26" ht="15.75" thickBot="1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2:26" ht="15.75" thickBot="1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2:26" ht="15.75" thickBot="1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2:26" ht="15.75" thickBot="1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2:26" ht="15.75" thickBot="1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2:26" ht="15.75" thickBot="1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2:26" ht="15.75" thickBot="1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2:26" ht="15.75" thickBot="1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2:26" ht="15.75" thickBot="1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2:26" ht="15.75" thickBot="1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2:26" ht="15.75" thickBot="1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2:26" ht="15.75" thickBot="1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2:26" ht="15.75" thickBot="1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2:26" ht="15.75" thickBot="1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2:26" ht="15.75" thickBo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2:26" ht="15.75" thickBot="1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2:26" ht="15.75" thickBot="1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2:26" ht="15.75" thickBot="1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2:26" ht="15.75" thickBot="1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2:26" ht="15.75" thickBot="1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2:26" ht="15.75" thickBot="1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2:26" ht="15.75" thickBot="1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2:26" ht="15.75" thickBot="1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2:26" ht="15.75" thickBot="1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2:26" ht="15.75" thickBot="1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2:26" ht="15.75" thickBot="1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2:26" ht="15.75" thickBot="1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2:26" ht="15.75" thickBot="1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2:26" ht="15.75" thickBot="1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2:26" ht="15.75" thickBot="1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2:26" ht="15.75" thickBot="1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2:26" ht="15.75" thickBot="1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2:26" ht="15.75" thickBot="1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2:26" ht="15.75" thickBot="1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2:26" ht="15.75" thickBot="1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2:26" ht="15.75" thickBot="1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2:26" ht="15.75" thickBot="1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2:26" ht="15.75" thickBot="1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2:26" ht="15.75" thickBot="1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2:26" ht="15.75" thickBot="1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2:26" ht="15.75" thickBot="1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2:26" ht="15.75" thickBot="1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2:26" ht="15.75" thickBot="1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2:26" ht="15.75" thickBot="1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2:26" ht="15.75" thickBot="1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2:26" ht="15.75" thickBot="1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2:26" ht="15.75" thickBot="1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2:26" ht="15.75" thickBot="1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2:26" ht="15.75" thickBot="1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2:26" ht="15.75" thickBot="1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2:26" ht="15.75" thickBot="1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2:26" ht="15.75" thickBot="1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2:26" ht="15.75" thickBot="1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2:26" ht="15.75" thickBot="1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2:26" ht="15.75" thickBot="1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2:26" ht="15.75" thickBot="1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2:26" ht="15.75" thickBot="1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2:26" ht="15.75" thickBot="1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2:26" ht="15.75" thickBot="1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2:26" ht="15.75" thickBot="1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2:26" ht="15.75" thickBot="1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2:26" ht="15.75" thickBot="1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2:26" ht="15.75" thickBot="1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2:26" ht="15.75" thickBot="1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2:26" ht="15.75" thickBot="1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2:26" ht="15.75" thickBot="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2:26" ht="15.75" thickBot="1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2:26" ht="15.75" thickBot="1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2:26" ht="15.75" thickBot="1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2:26" ht="15.75" thickBot="1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2:26" ht="15.75" thickBot="1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2:26" ht="15.75" thickBot="1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2:26" ht="15.75" thickBot="1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2:26" ht="15.75" thickBot="1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2:26" ht="15.75" thickBot="1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2:26" ht="15.75" thickBot="1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2:26" ht="15.75" thickBot="1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2:26" ht="15.75" thickBot="1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2:26" ht="15.75" thickBot="1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2:26" ht="15.75" thickBot="1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2:26" ht="15.75" thickBot="1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2:26" ht="15.75" thickBot="1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2:26" ht="15.75" thickBot="1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2:26" ht="15.75" thickBot="1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2:26" ht="15.75" thickBot="1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2:26" ht="15.75" thickBot="1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2:26" ht="15.75" thickBot="1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2:26" ht="15.75" thickBot="1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2:26" ht="15.75" thickBot="1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2:26" ht="15.75" thickBot="1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2:26" ht="15.75" thickBot="1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2:26" ht="15.75" thickBot="1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2:26" ht="15.75" thickBot="1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2:26" ht="15.75" thickBot="1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2:26" ht="15.75" thickBot="1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2:26" ht="15.75" thickBot="1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2:26" ht="15.75" thickBot="1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2:26" ht="15.75" thickBot="1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2:26" ht="15.75" thickBot="1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2:26" ht="15.75" thickBot="1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2:26" ht="15.75" thickBot="1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2:26" ht="15.75" thickBot="1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2:26" ht="15.75" thickBot="1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2:26" ht="15.75" thickBot="1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2:26" ht="15.75" thickBot="1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2:26" ht="15.75" thickBot="1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2:26" ht="15.75" thickBot="1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2:26" ht="15.75" thickBot="1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2:26" ht="15.75" thickBot="1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2:26" ht="15.75" thickBot="1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2:26" ht="15.75" thickBot="1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2:26" ht="15.75" thickBot="1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2:26" ht="15.75" thickBot="1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2:26" ht="15.75" thickBot="1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2:26" ht="15.75" thickBot="1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2:26" ht="15.75" thickBot="1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2:26" ht="15.75" thickBot="1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2:26" ht="15.75" thickBot="1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2:26" ht="15.75" thickBot="1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2:26" ht="15.75" thickBot="1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2:26" ht="15.75" thickBot="1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2:26" ht="15.75" thickBot="1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2:26" ht="15.75" thickBot="1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2:26" ht="15.75" thickBot="1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2:26" ht="15.75" thickBot="1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2:26" ht="15.75" thickBot="1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2:26" ht="15.75" thickBot="1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2:26" ht="15.75" thickBot="1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2:26" ht="15.75" thickBot="1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2:26" ht="15.75" thickBot="1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2:26" ht="15.75" thickBot="1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2:26" ht="15.75" thickBot="1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2:26" ht="15.75" thickBot="1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2:26" ht="15.75" thickBot="1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2:26" ht="15.75" thickBot="1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2:26" ht="15.75" thickBot="1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2:26" ht="15.75" thickBot="1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2:26" ht="15.75" thickBot="1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2:26" ht="15.75" thickBot="1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2:26" ht="15.75" thickBot="1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2:26" ht="15.75" thickBot="1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2:26" ht="15.75" thickBot="1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2:26" ht="15.75" thickBot="1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2:26" ht="15.75" thickBot="1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2:26" ht="15.75" thickBot="1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2:26" ht="15.75" thickBot="1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2:26" ht="15.75" thickBot="1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2:26" ht="15.75" thickBot="1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2:26" ht="15.75" thickBot="1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2:26" ht="15.75" thickBot="1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2:26" ht="15.75" thickBot="1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2:26" ht="15.75" thickBot="1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2:26" ht="15.75" thickBot="1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2:26" ht="15.75" thickBot="1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2:26" ht="15.75" thickBot="1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2:26" ht="15.75" thickBot="1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2:26" ht="15.75" thickBot="1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2:26" ht="15.75" thickBot="1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2:26" ht="15.75" thickBot="1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2:26" ht="15.75" thickBot="1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2:26" ht="15.75" thickBot="1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2:26" ht="15.75" thickBot="1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2:26" ht="15.75" thickBot="1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2:26" ht="15.75" thickBot="1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2:26" ht="15.75" thickBot="1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2:26" ht="15.75" thickBot="1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2:26" ht="15.75" thickBot="1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2:26" ht="15.75" thickBot="1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2:26" ht="15.75" thickBot="1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2:26" ht="15.75" thickBot="1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2:26" ht="15.75" thickBot="1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2:26" ht="15.75" thickBot="1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2:26" ht="15.75" thickBot="1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2:26" ht="15.75" thickBot="1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2:26" ht="15.75" thickBot="1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2:26" ht="15.75" thickBot="1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2:26" ht="15.75" thickBot="1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2:26" ht="15.75" thickBot="1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2:26" ht="15.75" thickBot="1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2:26" ht="15.75" thickBot="1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2:26" ht="15.75" thickBot="1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2:26" ht="15.75" thickBot="1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2:26" ht="15.75" thickBot="1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2:26" ht="15.75" thickBot="1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2:26" ht="15.75" thickBot="1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2:26" ht="15.75" thickBot="1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2:26" ht="15.75" thickBot="1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2:26" ht="15.75" thickBot="1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2:26" ht="15.75" thickBot="1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2:26" ht="15.75" thickBot="1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2:26" ht="15.75" thickBot="1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2:26" ht="15.75" thickBot="1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2:26" ht="15.75" thickBot="1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2:26" ht="15.75" thickBot="1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2:26" ht="15.75" thickBot="1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2:26" ht="15.75" thickBot="1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2:26" ht="15.75" thickBot="1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2:26" ht="15.75" thickBot="1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2:26" ht="15.75" thickBot="1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2:26" ht="15.75" thickBot="1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2:26" ht="15.75" thickBot="1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2:26" ht="15.75" thickBot="1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2:26" ht="15.75" thickBot="1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2:26" ht="15.75" thickBot="1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2:26" ht="15.75" thickBot="1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2:26" ht="15.75" thickBot="1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2:26" ht="15.75" thickBot="1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2:26" ht="15.75" thickBot="1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2:26" ht="15.75" thickBot="1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2:26" ht="15.75" thickBot="1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2:26" ht="15.75" thickBot="1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2:26" ht="15.75" thickBot="1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2:26" ht="15.75" thickBot="1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2:26" ht="15.75" thickBot="1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2:26" ht="15.75" thickBot="1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2:26" ht="15.75" thickBot="1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2:26" ht="15.75" thickBot="1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2:26" ht="15.75" thickBot="1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2:26" ht="15.75" thickBot="1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2:26" ht="15.75" thickBot="1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2:26" ht="15.75" thickBot="1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2:26" ht="15.75" thickBot="1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2:26" ht="15.75" thickBot="1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2:26" ht="15.75" thickBot="1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2:26" ht="15.75" thickBot="1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2:26" ht="15.75" thickBot="1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2:26" ht="15.75" thickBot="1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2:26" ht="15.75" thickBot="1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2:26" ht="15.75" thickBot="1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2:26" ht="15.75" thickBot="1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2:26" ht="15.75" thickBot="1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2:26" ht="15.75" thickBot="1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2:26" ht="15.75" thickBot="1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2:26" ht="15.75" thickBot="1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2:26" ht="15.75" thickBot="1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2:26" ht="15.75" thickBot="1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2:26" ht="15.75" thickBot="1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2:26" ht="15.75" thickBot="1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2:26" ht="15.75" thickBot="1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2:26" ht="15.75" thickBot="1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2:26" ht="15.75" thickBot="1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2:26" ht="15.75" thickBot="1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2:26" ht="15.75" thickBot="1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2:26" ht="15.75" thickBot="1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2:26" ht="15.75" thickBot="1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2:26" ht="15.75" thickBot="1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2:26" ht="15.75" thickBot="1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2:26" ht="15.75" thickBot="1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2:26" ht="15.75" thickBot="1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2:26" ht="15.75" thickBot="1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2:26" ht="15.75" thickBot="1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2:26" ht="15.75" thickBot="1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2:26" ht="15.75" thickBot="1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2:26" ht="15.75" thickBot="1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2:26" ht="15.75" thickBot="1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2:26" ht="15.75" thickBot="1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2:26" ht="15.75" thickBot="1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2:26" ht="15.75" thickBot="1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2:26" ht="15.75" thickBot="1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2:26" ht="15.75" thickBot="1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2:26" ht="15.75" thickBot="1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2:26" ht="15.75" thickBot="1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2:26" ht="15.75" thickBot="1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2:26" ht="15.75" thickBot="1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2:26" ht="15.75" thickBot="1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2:26" ht="15.75" thickBot="1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2:26" ht="15.75" thickBot="1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2:26" ht="15.75" thickBot="1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2:26" ht="15.75" thickBot="1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2:26" ht="15.75" thickBot="1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2:26" ht="15.75" thickBot="1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2:26" ht="15.75" thickBot="1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2:26" ht="15.75" thickBot="1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2:26" ht="15.75" thickBot="1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2:26" ht="15.75" thickBot="1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2:26" ht="15.75" thickBot="1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2:26" ht="15.75" thickBot="1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2:26" ht="15.75" thickBot="1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2:26" ht="15.75" thickBot="1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2:26" ht="15.75" thickBot="1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2:26" ht="15.75" thickBot="1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2:26" ht="15.75" thickBot="1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2:26" ht="15.75" thickBot="1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2:26" ht="15.75" thickBot="1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2:26" ht="15.75" thickBot="1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2:26" ht="15.75" thickBot="1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2:26" ht="15.75" thickBot="1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2:26" ht="15.75" thickBot="1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2:26" ht="15.75" thickBot="1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2:26" ht="15.75" thickBot="1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2:26" ht="15.75" thickBot="1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2:26" ht="15.75" thickBot="1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2:26" ht="15.75" thickBot="1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2:26" ht="15.75" thickBot="1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2:26" ht="15.75" thickBot="1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2:26" ht="15.75" thickBot="1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2:26" ht="15.75" thickBot="1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2:26" ht="15.75" thickBot="1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2:26" ht="15.75" thickBot="1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2:26" ht="15.75" thickBot="1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2:26" ht="15.75" thickBot="1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2:26" ht="15.75" thickBot="1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2:26" ht="15.75" thickBot="1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2:26" ht="15.75" thickBot="1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2:26" ht="15.75" thickBot="1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2:26" ht="15.75" thickBot="1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2:26" ht="15.75" thickBot="1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2:26" ht="15.75" thickBot="1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2:26" ht="15.75" thickBot="1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2:26" ht="15.75" thickBot="1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2:26" ht="15.75" thickBot="1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2:26" ht="15.75" thickBot="1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2:26" ht="15.75" thickBot="1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2:26" ht="15.75" thickBot="1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2:26" ht="15.75" thickBot="1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2:26" ht="15.75" thickBot="1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2:26" ht="15.75" thickBot="1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2:26" ht="15.75" thickBot="1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2:26" ht="15.75" thickBot="1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2:26" ht="15.75" thickBot="1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2:26" ht="15.75" thickBot="1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2:26" ht="15.75" thickBot="1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2:26" ht="15.75" thickBot="1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2:26" ht="15.75" thickBot="1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2:26" ht="15.75" thickBot="1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2:26" ht="15.75" thickBot="1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2:26" ht="15.75" thickBot="1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2:26" ht="15.75" thickBot="1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2:26" ht="15.75" thickBot="1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2:26" ht="15.75" thickBot="1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2:26" ht="15.75" thickBot="1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2:26" ht="15.75" thickBot="1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2:26" ht="15.75" thickBot="1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2:26" ht="15.75" thickBot="1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2:26" ht="15.75" thickBot="1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2:26" ht="15.75" thickBot="1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2:26" ht="15.75" thickBot="1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2:26" ht="15.75" thickBot="1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2:26" ht="15.75" thickBot="1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2:26" ht="15.75" thickBot="1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2:26" ht="15.75" thickBot="1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2:26" ht="15.75" thickBot="1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2:26" ht="15.75" thickBot="1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2:26" ht="15.75" thickBot="1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2:26" ht="15.75" thickBot="1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2:26" ht="15.75" thickBot="1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2:26" ht="15.75" thickBot="1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2:26" ht="15.75" thickBot="1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2:26" ht="15.75" thickBot="1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2:26" ht="15.75" thickBot="1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2:26" ht="15.75" thickBot="1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2:26" ht="15.75" thickBot="1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2:26" ht="15.75" thickBot="1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2:26" ht="15.75" thickBot="1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2:26" ht="15.75" thickBot="1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2:26" ht="15.75" thickBot="1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2:26" ht="15.75" thickBot="1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2:26" ht="15.75" thickBot="1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2:26" ht="15.75" thickBot="1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2:26" ht="15.75" thickBot="1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2:26" ht="15.75" thickBot="1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2:26" ht="15.75" thickBot="1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2:26" ht="15.75" thickBot="1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2:26" ht="15.75" thickBot="1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2:26" ht="15.75" thickBot="1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2:26" ht="15.75" thickBot="1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2:26" ht="15.75" thickBot="1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2:26" ht="15.75" thickBot="1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2:26" ht="15.75" thickBot="1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2:26" ht="15.75" thickBot="1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2:26" ht="15.75" thickBot="1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2:26" ht="15.75" thickBot="1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2:26" ht="15.75" thickBot="1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2:26" ht="15.75" thickBot="1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2:26" ht="15.75" thickBot="1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2:26" ht="15.75" thickBot="1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2:26" ht="15.75" thickBot="1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2:26" ht="15.75" thickBot="1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2:26" ht="15.75" thickBot="1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2:26" ht="15.75" thickBot="1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2:26" ht="15.75" thickBot="1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2:26" ht="15.75" thickBot="1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2:26" ht="15.75" thickBot="1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2:26" ht="15.75" thickBot="1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2:26" ht="15.75" thickBot="1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2:26" ht="15.75" thickBot="1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2:26" ht="15.75" thickBot="1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2:26" ht="15.75" thickBot="1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2:26" ht="15.75" thickBot="1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2:26" ht="15.75" thickBot="1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2:26" ht="15.75" thickBot="1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2:26" ht="15.75" thickBot="1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2:26" ht="15.75" thickBot="1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2:26" ht="15.75" thickBot="1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2:26" ht="15.75" thickBot="1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2:26" ht="15.75" thickBot="1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2:26" ht="15.75" thickBot="1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2:26" ht="15.75" thickBot="1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2:26" ht="15.75" thickBot="1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2:26" ht="15.75" thickBot="1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2:26" ht="15.75" thickBot="1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2:26" ht="15.75" thickBot="1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2:26" ht="15.75" thickBot="1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2:26" ht="15.75" thickBot="1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2:26" ht="15.75" thickBot="1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2:26" ht="15.75" thickBot="1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2:26" ht="15.75" thickBot="1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2:26" ht="15.75" thickBot="1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2:26" ht="15.75" thickBot="1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2:26" ht="15.75" thickBot="1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2:26" ht="15.75" thickBot="1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2:26" ht="15.75" thickBot="1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2:26" ht="15.75" thickBot="1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2:26" ht="15.75" thickBot="1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2:26" ht="15.75" thickBot="1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2:26" ht="15.75" thickBot="1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2:26" ht="15.75" thickBot="1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2:26" ht="15.75" thickBot="1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2:26" ht="15.75" thickBot="1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2:26" ht="15.75" thickBot="1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2:26" ht="15.75" thickBot="1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2:26" ht="15.75" thickBot="1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2:26" ht="15.75" thickBot="1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2:26" ht="15.75" thickBot="1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2:26" ht="15.75" thickBot="1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2:26" ht="15.75" thickBot="1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2:26" ht="15.75" thickBot="1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2:26" ht="15.75" thickBot="1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2:26" ht="15.75" thickBot="1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2:26" ht="15.75" thickBot="1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2:26" ht="15.75" thickBot="1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2:26" ht="15.75" thickBot="1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2:26" ht="15.75" thickBot="1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2:26" ht="15.75" thickBot="1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2:26" ht="15.75" thickBot="1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2:26" ht="15.75" thickBot="1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2:26" ht="15.75" thickBot="1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2:26" ht="15.75" thickBot="1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2:26" ht="15.75" thickBot="1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2:26" ht="15.75" thickBot="1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2:26" ht="15.75" thickBot="1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2:26" ht="15.75" thickBot="1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2:26" ht="15.75" thickBot="1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2:26" ht="15.75" thickBot="1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2:26" ht="15.75" thickBot="1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2:26" ht="15.75" thickBot="1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2:26" ht="15.75" thickBot="1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2:26" ht="15.75" thickBot="1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2:26" ht="15.75" thickBot="1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2:26" ht="15.75" thickBot="1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2:26" ht="15.75" thickBot="1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2:26" ht="15.75" thickBot="1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2:26" ht="15.75" thickBot="1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2:26" ht="15.75" thickBot="1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2:26" ht="15.75" thickBot="1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2:26" ht="15.75" thickBot="1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2:26" ht="15.75" thickBot="1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2:26" ht="15.75" thickBot="1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2:26" ht="15.75" thickBot="1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2:26" ht="15.75" thickBot="1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2:26" ht="15.75" thickBot="1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2:26" ht="15.75" thickBot="1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2:26" ht="15.75" thickBot="1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2:26" ht="15.75" thickBot="1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2:26" ht="15.75" thickBot="1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2:26" ht="15.75" thickBot="1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2:26" ht="15.75" thickBot="1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2:26" ht="15.75" thickBot="1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2:26" ht="15.75" thickBot="1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2:26" ht="15.75" thickBot="1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2:26" ht="15.75" thickBot="1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2:26" ht="15.75" thickBot="1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2:26" ht="15.75" thickBot="1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2:26" ht="15.75" thickBot="1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2:26" ht="15.75" thickBot="1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2:26" ht="15.75" thickBot="1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2:26" ht="15.75" thickBot="1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2:26" ht="15.75" thickBot="1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2:26" ht="15.75" thickBot="1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2:26" ht="15.75" thickBot="1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2:26" ht="15.75" thickBot="1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2:26" ht="15.75" thickBot="1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2:26" ht="15.75" thickBot="1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2:26" ht="15.75" thickBot="1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2:26" ht="15.75" thickBot="1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2:26" ht="15.75" thickBot="1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2:26" ht="15.75" thickBot="1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2:26" ht="15.75" thickBot="1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2:26" ht="15.75" thickBot="1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2:26" ht="15.75" thickBot="1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2:26" ht="15.75" thickBot="1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2:26" ht="15.75" thickBot="1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2:26" ht="15.75" thickBot="1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2:26" ht="15.75" thickBot="1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2:26" ht="15.75" thickBot="1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2:26" ht="15.75" thickBot="1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2:26" ht="15.75" thickBot="1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2:26" ht="15.75" thickBot="1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2:26" ht="15.75" thickBot="1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2:26" ht="15.75" thickBot="1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2:26" ht="15.75" thickBot="1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2:26" ht="15.75" thickBot="1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2:26" ht="15.75" thickBot="1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2:26" ht="15.75" thickBot="1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2:26" ht="15.75" thickBot="1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2:26" ht="15.75" thickBot="1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2:26" ht="15.75" thickBot="1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2:26" ht="15.75" thickBot="1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2:26" ht="15.75" thickBot="1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2:26" ht="15.75" thickBot="1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2:26" ht="15.75" thickBot="1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2:26" ht="15.75" thickBot="1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2:26" ht="15.75" thickBot="1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2:26" ht="15.75" thickBot="1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2:26" ht="15.75" thickBot="1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2:26" ht="15.75" thickBot="1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2:26" ht="15.75" thickBot="1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2:26" ht="15.75" thickBot="1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2:26" ht="15.75" thickBot="1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2:26" ht="15.75" thickBot="1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2:26" ht="15.75" thickBot="1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2:26" ht="15.75" thickBot="1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2:26" ht="15.75" thickBot="1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2:26" ht="15.75" thickBot="1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2:26" ht="15.75" thickBot="1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2:26" ht="15.75" thickBot="1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2:26" ht="15.75" thickBot="1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2:26" ht="15.75" thickBot="1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2:26" ht="15.75" thickBot="1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2:26" ht="15.75" thickBot="1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2:26" ht="15.75" thickBot="1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2:26" ht="15.75" thickBot="1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2:26" ht="15.75" thickBot="1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2:26" ht="15.75" thickBot="1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2:26" ht="15.75" thickBot="1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2:26" ht="15.75" thickBot="1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2:26" ht="15.75" thickBot="1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2:26" ht="15.75" thickBot="1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2:26" ht="15.75" thickBot="1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2:26" ht="15.75" thickBot="1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2:26" ht="15.75" thickBot="1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2:26" ht="15.75" thickBot="1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2:26" ht="15.75" thickBot="1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2:26" ht="15.75" thickBot="1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2:26" ht="15.75" thickBot="1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2:26" ht="15.75" thickBot="1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2:26" ht="15.75" thickBot="1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2:26" ht="15.75" thickBot="1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2:26" ht="15.75" thickBot="1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2:26" ht="15.75" thickBot="1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2:26" ht="15.75" thickBot="1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2:26" ht="15.75" thickBot="1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2:26" ht="15.75" thickBot="1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2:26" ht="15.75" thickBot="1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2:26" ht="15.75" thickBot="1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2:26" ht="15.75" thickBot="1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2:26" ht="15.75" thickBot="1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2:26" ht="15.75" thickBot="1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2:26" ht="15.75" thickBot="1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2:26" ht="15.75" thickBot="1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2:26" ht="15.75" thickBot="1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2:26" ht="15.75" thickBot="1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2:26" ht="15.75" thickBot="1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2:26" ht="15.75" thickBot="1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2:26" ht="15.75" thickBot="1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2:26" ht="15.75" thickBot="1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2:26" ht="15.75" thickBot="1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2:26" ht="15.75" thickBot="1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2:26" ht="15.75" thickBot="1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2:26" ht="15.75" thickBot="1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2:26" ht="15.75" thickBot="1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2:26" ht="15.75" thickBot="1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2:26" ht="15.75" thickBot="1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2:26" ht="15.75" thickBot="1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2:26" ht="15.75" thickBot="1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2:26" ht="15.75" thickBot="1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2:26" ht="15.75" thickBot="1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2:26" ht="15.75" thickBot="1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2:26" ht="15.75" thickBot="1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2:26" ht="15.75" thickBot="1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2:26" ht="15.75" thickBot="1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2:26" ht="15.75" thickBot="1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2:26" ht="15.75" thickBot="1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2:26" ht="15.75" thickBot="1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2:26" ht="15.75" thickBot="1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2:26" ht="15.75" thickBot="1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2:26" ht="15.75" thickBot="1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2:26" ht="15.75" thickBot="1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2:26" ht="15.75" thickBot="1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2:26" ht="15.75" thickBot="1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2:26" ht="15.75" thickBot="1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2:26" ht="15.75" thickBot="1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2:26" ht="15.75" thickBot="1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2:26" ht="15.75" thickBot="1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2:26" ht="15.75" thickBot="1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2:26" ht="15.75" thickBot="1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2:26" ht="15.75" thickBot="1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2:26" ht="15.75" thickBot="1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2:26" ht="15.75" thickBot="1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2:26" ht="15.75" thickBot="1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2:26" ht="15.75" thickBot="1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2:26" ht="15.75" thickBot="1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2:26" ht="15.75" thickBot="1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2:26" ht="15.75" thickBot="1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2:26" ht="15.75" thickBot="1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2:26" ht="15.75" thickBot="1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2:26" ht="15.75" thickBot="1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2:26" ht="15.75" thickBot="1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2:26" ht="15.75" thickBot="1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2:26" ht="15.75" thickBot="1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2:26" ht="15.75" thickBot="1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2:26" ht="15.75" thickBot="1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2:26" ht="15.75" thickBot="1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2:26" ht="15.75" thickBot="1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2:26" ht="15.75" thickBot="1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2:26" ht="15.75" thickBot="1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2:26" ht="15.75" thickBot="1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2:26" ht="15.75" thickBot="1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2:26" ht="15.75" thickBot="1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2:26" ht="15.75" thickBot="1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2:26" ht="15.75" thickBot="1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2:26" ht="15.75" thickBot="1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2:26" ht="15.75" thickBot="1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2:26" ht="15.75" thickBot="1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2:26" ht="15.75" thickBot="1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2:26" ht="15.75" thickBot="1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2:26" ht="15.75" thickBot="1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2:26" ht="15.75" thickBot="1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2:26" ht="15.75" thickBot="1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2:26" ht="15.75" thickBot="1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2:26" ht="15.75" thickBot="1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2:26" ht="15.75" thickBot="1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2:26" ht="15.75" thickBot="1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2:26" ht="15.75" thickBot="1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2:26" ht="15.75" thickBot="1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2:26" ht="15.75" thickBot="1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2:26" ht="15.75" thickBot="1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2:26" ht="15.75" thickBot="1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2:26" ht="15.75" thickBot="1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2:26" ht="15.75" thickBot="1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2:26" ht="15.75" thickBot="1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2:26" ht="15.75" thickBot="1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2:26" ht="15.75" thickBot="1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2:26" ht="15.75" thickBot="1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2:26" ht="15.75" thickBot="1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2:26" ht="15.75" thickBot="1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2:26" ht="15.75" thickBot="1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2:26" ht="15.75" thickBot="1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2:26" ht="15.75" thickBot="1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2:26" ht="15.75" thickBot="1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2:26" ht="15.75" thickBot="1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2:26" ht="15.75" thickBot="1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2:26" ht="15.75" thickBot="1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2:26" ht="15.75" thickBot="1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2:26" ht="15.75" thickBot="1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2:26" ht="15.75" thickBot="1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2:26" ht="15.75" thickBot="1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2:26" ht="15.75" thickBot="1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2:26" ht="15.75" thickBot="1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2:26" ht="15.75" thickBot="1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2:26" ht="15.75" thickBot="1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2:26" ht="15.75" thickBot="1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2:26" ht="15.75" thickBot="1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2:26" ht="15.75" thickBot="1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2:26" ht="15.75" thickBot="1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2:26" ht="15.75" thickBot="1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2:26" ht="15.75" thickBot="1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2:26" ht="15.75" thickBot="1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2:26" ht="15.75" thickBot="1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2:26" ht="15.75" thickBot="1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2:26" ht="15.75" thickBot="1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2:26" ht="15.75" thickBot="1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2:26" ht="15.75" thickBot="1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2:26" ht="15.75" thickBot="1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2:26" ht="15.75" thickBot="1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2:26" ht="15.75" thickBot="1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2:26" ht="15.75" thickBot="1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2:26" ht="15.75" thickBot="1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2:26" ht="15.75" thickBot="1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2:26" ht="15.75" thickBot="1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2:26" ht="15.75" thickBot="1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2:26" ht="15.75" thickBot="1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2:26" ht="15.75" thickBot="1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2:26" ht="15.75" thickBot="1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2:26" ht="15.75" thickBot="1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2:26" ht="15.75" thickBot="1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2:26" ht="15.75" thickBot="1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2:26" ht="15.75" thickBot="1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2:26" ht="15.75" thickBot="1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2:26" ht="15.75" thickBot="1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2:26" ht="15.75" thickBot="1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2:26" ht="15.75" thickBot="1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2:26" ht="15.75" thickBot="1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2:26" ht="15.75" thickBot="1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2:26" ht="15.75" thickBot="1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2:26" ht="15.75" thickBot="1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2:26" ht="15.75" thickBot="1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2:26" ht="15.75" thickBot="1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2:26" ht="15.75" thickBot="1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2:26" ht="15.75" thickBot="1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2:26" ht="15.75" thickBot="1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2:26" ht="15.75" thickBot="1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2:26" ht="15.75" thickBot="1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2:26" ht="15.75" thickBot="1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2:26" ht="15.75" thickBot="1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2:26" ht="15.75" thickBot="1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2:26" ht="15.75" thickBot="1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2:26" ht="15.75" thickBot="1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2:26" ht="15.75" thickBot="1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2:26" ht="15.75" thickBot="1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2:26" ht="15.75" thickBot="1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2:26" ht="15.75" thickBot="1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2:26" ht="15.75" thickBot="1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2:26" ht="15.75" thickBot="1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2:26" ht="15.75" thickBot="1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2:26" ht="15.75" thickBot="1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2:26" ht="15.75" thickBot="1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2:26" ht="15.75" thickBot="1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2:26" ht="15.75" thickBot="1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2:26" ht="15.75" thickBot="1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2:26" ht="15.75" thickBot="1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2:26" ht="15.75" thickBot="1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2:26" ht="15.75" thickBot="1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2:26" ht="15.75" thickBot="1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2:26" ht="15.75" thickBot="1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2:26" ht="15.75" thickBot="1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2:26" ht="15.75" thickBot="1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2:26" ht="15.75" thickBot="1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2:26" ht="15.75" thickBot="1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2:26" ht="15.75" thickBot="1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2:26" ht="15.75" thickBot="1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2:26" ht="15.75" thickBot="1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2:26" ht="15.75" thickBot="1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2:26" ht="15.75" thickBot="1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2:26" ht="15.75" thickBot="1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2:26" ht="15.75" thickBot="1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2:26" ht="15.75" thickBot="1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2:26" ht="15.75" thickBot="1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2:26" ht="15.75" thickBot="1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2:26" ht="15.75" thickBot="1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2:26" ht="15.75" thickBot="1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2:26" ht="15.75" thickBot="1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2:26" ht="15.75" thickBot="1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2:26" ht="15.75" thickBot="1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2:26" ht="15.75" thickBot="1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2:26" ht="15.75" thickBot="1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2:26" ht="15.75" thickBot="1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2:26" ht="15.75" thickBot="1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2:26" ht="15.75" thickBot="1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2:26" ht="15.75" thickBot="1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2:26" ht="15.75" thickBot="1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2:26" ht="15.75" thickBot="1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2:26" ht="15.75" thickBot="1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2:26" ht="15.75" thickBot="1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2:26" ht="15.75" thickBot="1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2:26" ht="15.75" thickBot="1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2:26" ht="15.75" thickBot="1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2:26" ht="15.75" thickBot="1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2:26" ht="15.75" thickBot="1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2:26" ht="15.75" thickBot="1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2:26" ht="15.75" thickBot="1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2:26" ht="15.75" thickBot="1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2:26" ht="15.75" thickBot="1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2:26" ht="15.75" thickBot="1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2:26" ht="15.75" thickBot="1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2:26" ht="15.75" thickBot="1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2:26" ht="15.75" thickBot="1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2:26" ht="15.75" thickBot="1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2:26" ht="15.75" thickBot="1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2:26" ht="15.75" thickBot="1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2:26" ht="15.75" thickBot="1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2:26" ht="15.75" thickBot="1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2:26" ht="15.75" thickBot="1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2:26" ht="15.75" thickBot="1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2:26" ht="15.75" thickBot="1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2:26" ht="15.75" thickBot="1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2:26" ht="15.75" thickBot="1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2:26" ht="15.75" thickBot="1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2:26" ht="15.75" thickBot="1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2:26" ht="15.75" thickBot="1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2:26" ht="15.75" thickBot="1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2:26" ht="15.75" thickBot="1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2:26" ht="15.75" thickBot="1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2:26" ht="15.75" thickBot="1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2:26" ht="15.75" thickBot="1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2:26" ht="15.75" thickBot="1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2:26" ht="15.75" thickBot="1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2:26" ht="15.75" thickBot="1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2:26" ht="15.75" thickBot="1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2:26" ht="15.75" thickBot="1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2:26" ht="15.75" thickBot="1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2:26" ht="15.75" thickBot="1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2:26" ht="15.75" thickBot="1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2:26" ht="15.75" thickBot="1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2:26" ht="15.75" thickBot="1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2:26" ht="15.75" thickBot="1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2:26" ht="15.75" thickBot="1"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2:26" ht="15.75" thickBot="1"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2:26" ht="15.75" thickBot="1"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2:26" ht="15.75" thickBot="1"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2:26" ht="15.75" thickBot="1"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2:26" ht="15.75" thickBot="1"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2:26" ht="15.75" thickBot="1"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2:26" ht="15.75" thickBot="1"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2:26" ht="15.75" thickBot="1"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2:26" ht="15.75" thickBot="1"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2:26" ht="15.75" thickBot="1"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2:26" ht="15.75" thickBot="1"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2:26" ht="15.75" thickBot="1"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2:26" ht="15.75" thickBot="1"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2:26" ht="15.75" thickBot="1"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2:26" ht="15.75" thickBot="1"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2:26" ht="15.75" thickBot="1"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2:26" ht="15.75" thickBot="1"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2:26" ht="15.75" thickBot="1"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2:26" ht="15.75" thickBot="1"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2:26" ht="15.75" thickBot="1"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2:26" ht="15.75" thickBot="1"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2:26" ht="15.75" thickBot="1"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2:26" ht="15.75" thickBot="1"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2:26" ht="15.75" thickBot="1"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2:26" ht="15.75" thickBot="1"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2:26" ht="15.75" thickBot="1"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2:26" ht="15.75" thickBot="1"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2:26" ht="15.75" thickBot="1"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2:26" ht="15.75" thickBot="1"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2:26" ht="15.75" thickBot="1"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2:26" ht="15.75" thickBot="1"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2:26" ht="15.75" thickBot="1"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2:26" ht="15.75" thickBot="1"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2:26" ht="15.75" thickBot="1"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2:26" ht="15.75" thickBot="1"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2:26" ht="15.75" thickBot="1"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2:26" ht="15.75" thickBot="1"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2:26" ht="15.75" thickBot="1"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2:26" ht="15.75" thickBot="1"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2:26" ht="15.75" thickBot="1"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2:26" ht="15.75" thickBot="1"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2:26" ht="15.75" thickBot="1"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2:26" ht="15.75" thickBot="1"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2:26" ht="15.75" thickBot="1"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2:26" ht="15.75" thickBot="1"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2:26" ht="15.75" thickBot="1"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2:26" ht="15.75" thickBot="1"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2:26" ht="15.75" thickBot="1"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2:26" ht="15.75" thickBot="1"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2:26" ht="15.75" thickBot="1"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2:26" ht="15.75" thickBot="1"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2:26" ht="15.75" thickBot="1"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2:26" ht="15.75" thickBot="1"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2:26" ht="15.75" thickBot="1"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2:26" ht="15.75" thickBot="1"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spans="2:26" ht="15.75" thickBot="1"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spans="2:26" ht="15.75" thickBot="1"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spans="2:26" ht="15.75" thickBot="1"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spans="2:26" ht="15.75" thickBot="1"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spans="2:26" ht="15.75" thickBot="1"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spans="2:26" ht="15.75" thickBot="1"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spans="2:26" ht="15.75" thickBot="1"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spans="2:26" ht="15.75" thickBot="1"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spans="2:26" ht="15.75" thickBot="1"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spans="2:26" ht="15.75" thickBot="1"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spans="2:26" ht="15.75" thickBot="1"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spans="2:26" ht="15.75" thickBot="1"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spans="2:26" ht="15.75" thickBot="1"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spans="2:26" ht="15.75" thickBot="1"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spans="2:26" ht="15.75" thickBot="1"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spans="2:26" ht="15.75" thickBot="1"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spans="2:26" ht="15.75" thickBot="1"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spans="2:26" ht="15.75" thickBot="1"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spans="2:26" ht="15.75" thickBot="1"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spans="2:26" ht="15.75" thickBot="1"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spans="2:26" ht="15.75" thickBot="1"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spans="2:26" ht="15.75" thickBot="1"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spans="2:26" ht="15.75" thickBot="1"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spans="2:26" ht="15.75" thickBot="1"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spans="2:26" ht="15.75" thickBot="1"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spans="2:26" ht="15.75" thickBot="1"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spans="2:26" ht="15.75" thickBot="1"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spans="2:26" ht="15.75" thickBot="1"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spans="2:26" ht="15.75" thickBot="1"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spans="2:26" ht="15.75" thickBot="1"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spans="2:26" ht="15.75" thickBot="1"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spans="2:26" ht="15.75" thickBot="1"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spans="2:26" ht="15.75" thickBot="1"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spans="2:26" ht="15.75" thickBot="1"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spans="2:26" ht="15.75" thickBot="1"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spans="2:26" ht="15.75" thickBot="1"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spans="2:26" ht="15.75" thickBot="1"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spans="2:26" ht="15.75" thickBot="1"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</sheetData>
  <hyperlinks>
    <hyperlink ref="A30" r:id="rId1" display="http://www.revellat.fr/sophrobase/htdocs/compta/facture.php?facid=21"/>
    <hyperlink ref="A24" r:id="rId2" display="http://www.revellat.fr/sophrobase/htdocs/compta/facture.php?facid=25"/>
    <hyperlink ref="A23" r:id="rId3" display="http://www.revellat.fr/sophrobase/htdocs/compta/facture.php?facid=22"/>
    <hyperlink ref="A27" r:id="rId4" display="http://www.revellat.fr/sophrobase/htdocs/compta/facture.php?facid=29"/>
    <hyperlink ref="A25" r:id="rId5" display="http://www.revellat.fr/sophrobase/htdocs/compta/facture.php?facid=28"/>
    <hyperlink ref="A19" r:id="rId6" display="http://www.revellat.fr/sophrobase/htdocs/compta/facture.php?facid=24"/>
    <hyperlink ref="A22" r:id="rId7" display="http://www.revellat.fr/sophrobase/htdocs/compta/facture.php?facid=23"/>
    <hyperlink ref="A18" r:id="rId8" display="http://www.revellat.fr/sophrobase/htdocs/compta/facture.php?facid=27"/>
    <hyperlink ref="A28" r:id="rId9" display="http://www.revellat.fr/sophrobase/htdocs/compta/facture.php?facid=26"/>
    <hyperlink ref="A20" r:id="rId10" display="http://www.revellat.fr/sophrobase/htdocs/compta/facture.php?facid=20"/>
    <hyperlink ref="B21" r:id="rId11" display="http://www.revellat.fr/sophrobase/htdocs/comm/card.php?socid=584"/>
    <hyperlink ref="A21" r:id="rId12" display="http://www.revellat.fr/sophrobase/htdocs/compta/facture.php?facid=35"/>
    <hyperlink ref="A31" r:id="rId13" display="http://www.revellat.fr/sophrobase/htdocs/compta/facture.php?facid=51"/>
    <hyperlink ref="A32:A35" r:id="rId14" display="http://www.revellat.fr/sophrobase/htdocs/compta/facture.php?facid=51"/>
    <hyperlink ref="A36" r:id="rId15" display="http://www.revellat.fr/sophrobase/htdocs/compta/facture.php?facid=51"/>
    <hyperlink ref="B36" r:id="rId16" display="http://www.revellat.fr/sophrobase/htdocs/comm/card.php?socid=545"/>
    <hyperlink ref="B37" r:id="rId17" display="http://www.revellat.fr/sophrobase/htdocs/comm/card.php?socid=213"/>
    <hyperlink ref="B38" r:id="rId18" display="http://www.revellat.fr/sophrobase/htdocs/comm/card.php?socid=543"/>
    <hyperlink ref="B39" r:id="rId19" display="http://www.revellat.fr/sophrobase/htdocs/comm/card.php?socid=592"/>
    <hyperlink ref="B40" r:id="rId20" display="http://www.revellat.fr/sophrobase/htdocs/comm/card.php?socid=170"/>
    <hyperlink ref="B56" r:id="rId21" display="http://www.revellat.fr/sophrobase/htdocs/comm/card.php?socid=551"/>
    <hyperlink ref="A43" r:id="rId22" display="http://www.revellat.fr/sophrobase/htdocs/compta/facture.php?facid=29"/>
    <hyperlink ref="B46" r:id="rId23" display="http://www.revellat.fr/sophrobase/htdocs/comm/card.php?socid=123"/>
    <hyperlink ref="A46" r:id="rId24" display="http://www.revellat.fr/sophrobase/htdocs/compta/facture.php?facid=139"/>
    <hyperlink ref="A48" r:id="rId25" display="http://www.revellat.fr/sophrobase/htdocs/compta/facture.php?facid=150"/>
    <hyperlink ref="A49" r:id="rId26" display="http://www.revellat.fr/sophrobase/htdocs/compta/facture.php?facid=148"/>
    <hyperlink ref="A50" r:id="rId27" display="http://www.revellat.fr/sophrobase/htdocs/compta/facture.php?facid=147"/>
    <hyperlink ref="A51" r:id="rId28" display="http://www.revellat.fr/sophrobase/htdocs/compta/facture.php?facid=145"/>
    <hyperlink ref="A52" r:id="rId29" display="http://www.revellat.fr/sophrobase/htdocs/compta/facture.php?facid=155"/>
    <hyperlink ref="A53" r:id="rId30" display="http://www.revellat.fr/sophrobase/htdocs/compta/facture.php?facid=156"/>
    <hyperlink ref="A54" r:id="rId31" display="http://www.revellat.fr/sophrobase/htdocs/compta/facture.php?facid=58"/>
    <hyperlink ref="A55" r:id="rId32" display="http://www.revellat.fr/sophrobase/htdocs/compta/facture.php?facid=172"/>
    <hyperlink ref="A59" r:id="rId33" display="http://www.revellat.fr/sophrobase/htdocs/compta/facture.php?facid=190"/>
    <hyperlink ref="A62" r:id="rId34" display="http://www.revellat.fr/sophrobase/htdocs/compta/facture.php?facid=191"/>
    <hyperlink ref="A60" r:id="rId35" display="http://www.revellat.fr/sophrobase/htdocs/compta/facture.php?facid=192"/>
    <hyperlink ref="A66" r:id="rId36" display="http://www.revellat.fr/sophrobase/htdocs/compta/facture.php?facid=197"/>
    <hyperlink ref="A67" r:id="rId37" display="http://www.revellat.fr/sophrobase/htdocs/compta/facture.php?facid=201"/>
    <hyperlink ref="A57" r:id="rId38" display="http://www.revellat.fr/sophrobase/htdocs/compta/facture.php?facid=199"/>
    <hyperlink ref="A68" r:id="rId39" display="http://www.revellat.fr/sophrobase/htdocs/compta/facture.php?facid=200"/>
    <hyperlink ref="B70" r:id="rId40" display="http://www.revellat.fr/sophrobase/htdocs/comm/card.php?socid=652"/>
    <hyperlink ref="A70" r:id="rId41" display="http://www.revellat.fr/sophrobase/htdocs/compta/facture.php?facid=209"/>
    <hyperlink ref="A69" r:id="rId42" display="http://www.revellat.fr/sophrobase/htdocs/compta/facture.php?facid=208"/>
    <hyperlink ref="A73" r:id="rId43" display="http://www.revellat.fr/sophrobase/htdocs/compta/facture.php?facid=207"/>
    <hyperlink ref="A2" r:id="rId44" display="http://www.revellat.fr/sophrobase/htdocs/compta/facture.php?facid=2"/>
    <hyperlink ref="A74" r:id="rId45" display="http://www.revellat.fr/sophrobase/htdocs/compta/facture.php?facid=211"/>
    <hyperlink ref="A7" r:id="rId46" display="http://www.revellat.fr/sophrobase/htdocs/compta/facture.php?facid=143"/>
    <hyperlink ref="A63" r:id="rId47" display="http://www.revellat.fr/sophrobase/htdocs/compta/facture.php?facid=195"/>
    <hyperlink ref="A3" r:id="rId48" display="http://www.revellat.fr/sophrobase/htdocs/compta/facture.php?facid=4"/>
    <hyperlink ref="A5" r:id="rId49" display="http://www.revellat.fr/sophrobase/htdocs/compta/facture.php?facid=8"/>
    <hyperlink ref="A6" r:id="rId50" display="http://www.revellat.fr/sophrobase/htdocs/compta/facture.php?facid=6"/>
    <hyperlink ref="A8" r:id="rId51" display="http://www.revellat.fr/sophrobase/htdocs/compta/facture.php?facid=7"/>
    <hyperlink ref="A10" r:id="rId52" display="http://www.revellat.fr/sophrobase/htdocs/compta/facture.php?facid=12"/>
    <hyperlink ref="A13" r:id="rId53" display="http://www.revellat.fr/sophrobase/htdocs/compta/facture.php?facid=14"/>
    <hyperlink ref="A12" r:id="rId54" display="http://www.revellat.fr/sophrobase/htdocs/compta/facture.php?facid=16"/>
    <hyperlink ref="A15" r:id="rId55" display="http://www.revellat.fr/sophrobase/htdocs/compta/facture.php?facid=18"/>
    <hyperlink ref="A16" r:id="rId56" display="http://www.revellat.fr/sophrobase/htdocs/compta/facture.php?facid=19"/>
    <hyperlink ref="A14" r:id="rId57" display="http://www.revellat.fr/sophrobase/htdocs/compta/facture.php?facid=17"/>
    <hyperlink ref="B75" r:id="rId58" display="http://www.revellat.fr/sophrobase/htdocs/comm/card.php?socid=654"/>
    <hyperlink ref="A76" r:id="rId59" display="http://www.revellat.fr/sophrobase/htdocs/compta/facture.php?facid=214"/>
    <hyperlink ref="B78" r:id="rId60" display="http://www.revellat.fr/sophrobase/htdocs/comm/card.php?socid=657"/>
    <hyperlink ref="B79" r:id="rId61" display="http://www.revellat.fr/sophrobase/htdocs/comm/card.php?socid=197"/>
    <hyperlink ref="B80" r:id="rId62" display="http://www.revellat.fr/sophrobase/htdocs/comm/card.php?socid=643"/>
    <hyperlink ref="B81" r:id="rId63" display="http://www.revellat.fr/sophrobase/htdocs/comm/card.php?socid=664"/>
    <hyperlink ref="B82" r:id="rId64" display="http://www.revellat.fr/sophrobase/htdocs/comm/card.php?socid=654"/>
    <hyperlink ref="B83" r:id="rId65" display="http://www.revellat.fr/sophrobase/htdocs/comm/card.php?socid=655"/>
    <hyperlink ref="B85" r:id="rId66" display="http://www.revellat.fr/sophrobase/htdocs/comm/card.php?socid=462"/>
    <hyperlink ref="B87" r:id="rId67" display="http://www.revellat.fr/sophrobase/htdocs/comm/card.php?socid=643"/>
    <hyperlink ref="B89" r:id="rId68" display="http://www.revellat.fr/sophrobase/htdocs/comm/card.php?socid=620"/>
    <hyperlink ref="B90" r:id="rId69" display="http://www.revellat.fr/sophrobase/htdocs/comm/card.php?socid=165"/>
    <hyperlink ref="A91" r:id="rId70" display="http://www.revellat.fr/sophrobase/htdocs/comm/card.php?socid=170"/>
    <hyperlink ref="B91" r:id="rId71" display="http://www.revellat.fr/sophrobase/htdocs/comm/card.php?socid=170"/>
    <hyperlink ref="B92" r:id="rId72" display="http://www.revellat.fr/sophrobase/htdocs/comm/card.php?socid=462"/>
    <hyperlink ref="B93" r:id="rId73" display="http://www.revellat.fr/sophrobase/htdocs/comm/card.php?socid=669"/>
    <hyperlink ref="B94" r:id="rId74" display="http://www.revellat.fr/sophrobase/htdocs/comm/card.php?socid=261"/>
    <hyperlink ref="B95" r:id="rId75" display="http://www.revellat.fr/sophrobase/htdocs/comm/card.php?socid=664"/>
    <hyperlink ref="B96" r:id="rId76" display="http://www.revellat.fr/sophrobase/htdocs/comm/card.php?socid=499"/>
    <hyperlink ref="B97" r:id="rId77" display="http://www.revellat.fr/sophrobase/htdocs/comm/card.php?socid=118"/>
    <hyperlink ref="B98" r:id="rId78" display="http://www.revellat.fr/sophrobase/htdocs/comm/card.php?socid=670"/>
    <hyperlink ref="B99" r:id="rId79" display="http://www.revellat.fr/sophrobase/htdocs/comm/card.php?socid=645"/>
    <hyperlink ref="B100" r:id="rId80" display="http://www.revellat.fr/sophrobase/htdocs/comm/card.php?socid=671"/>
    <hyperlink ref="B101" r:id="rId81" display="http://www.revellat.fr/sophrobase/htdocs/comm/card.php?socid=162"/>
    <hyperlink ref="A103" r:id="rId82" display="http://www.revellat.fr/sophrobase/htdocs/compta/facture.php?facid=258"/>
    <hyperlink ref="A104" r:id="rId83" display="http://www.revellat.fr/sophrobase/htdocs/compta/facture.php?facid=257"/>
    <hyperlink ref="A105" r:id="rId84" display="http://www.revellat.fr/sophrobase/htdocs/compta/facture.php?facid=256"/>
    <hyperlink ref="A106" r:id="rId85" display="http://www.revellat.fr/sophrobase/htdocs/compta/facture.php?facid=259"/>
    <hyperlink ref="B107" r:id="rId86" display="http://www.revellat.fr/sophrobase/htdocs/comm/card.php?socid=643"/>
  </hyperlinks>
  <pageMargins left="0.7" right="0.7" top="0.75" bottom="0.75" header="0.3" footer="0.3"/>
  <pageSetup paperSize="9" orientation="portrait" verticalDpi="300" r:id="rId87"/>
  <ignoredErrors>
    <ignoredError sqref="E102" formulaRange="1"/>
  </ignoredErrors>
  <drawing r:id="rId88"/>
  <tableParts count="1">
    <tablePart r:id="rId89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2:L38"/>
  <sheetViews>
    <sheetView zoomScale="80" zoomScaleNormal="80" workbookViewId="0">
      <selection activeCell="B23" sqref="B23"/>
    </sheetView>
  </sheetViews>
  <sheetFormatPr baseColWidth="10" defaultRowHeight="15"/>
  <cols>
    <col min="1" max="1" width="67.140625" customWidth="1"/>
    <col min="2" max="2" width="65.7109375" customWidth="1"/>
    <col min="3" max="3" width="14.5703125" bestFit="1" customWidth="1"/>
    <col min="6" max="6" width="11.42578125" style="43"/>
    <col min="7" max="7" width="72.5703125" style="43" customWidth="1"/>
    <col min="8" max="8" width="26.5703125" customWidth="1"/>
  </cols>
  <sheetData>
    <row r="2" spans="1:12">
      <c r="A2" s="74" t="s">
        <v>242</v>
      </c>
      <c r="B2" s="75">
        <v>12</v>
      </c>
    </row>
    <row r="3" spans="1:12">
      <c r="A3" s="74" t="s">
        <v>243</v>
      </c>
      <c r="B3" s="75">
        <v>300</v>
      </c>
    </row>
    <row r="4" spans="1:12">
      <c r="A4" s="74" t="s">
        <v>253</v>
      </c>
      <c r="B4" s="75">
        <f>B2*B3</f>
        <v>3600</v>
      </c>
    </row>
    <row r="5" spans="1:12">
      <c r="A5" s="74" t="s">
        <v>244</v>
      </c>
      <c r="B5" s="75">
        <v>14</v>
      </c>
      <c r="E5" s="27">
        <f>+B6*10%</f>
        <v>5040</v>
      </c>
    </row>
    <row r="6" spans="1:12">
      <c r="A6" s="76" t="s">
        <v>254</v>
      </c>
      <c r="B6" s="77">
        <f>+B5*B4</f>
        <v>50400</v>
      </c>
      <c r="C6" s="69">
        <f>+B6*B14</f>
        <v>7056.0000000000009</v>
      </c>
      <c r="E6" s="27">
        <f>E5/B2</f>
        <v>420</v>
      </c>
    </row>
    <row r="7" spans="1:12" s="43" customFormat="1">
      <c r="A7" s="76" t="s">
        <v>255</v>
      </c>
      <c r="B7" s="77">
        <f>+B6/12</f>
        <v>4200</v>
      </c>
      <c r="C7" s="69">
        <f>+C6/12</f>
        <v>588.00000000000011</v>
      </c>
      <c r="D7" s="30">
        <f>+C7/B2</f>
        <v>49.000000000000007</v>
      </c>
      <c r="E7" s="27">
        <f>E6/12</f>
        <v>35</v>
      </c>
      <c r="H7"/>
      <c r="I7"/>
      <c r="J7"/>
      <c r="K7"/>
      <c r="L7"/>
    </row>
    <row r="8" spans="1:12" s="43" customFormat="1">
      <c r="A8" s="74" t="s">
        <v>246</v>
      </c>
      <c r="B8" s="78">
        <v>10</v>
      </c>
      <c r="H8"/>
      <c r="I8"/>
      <c r="J8"/>
      <c r="K8"/>
      <c r="L8"/>
    </row>
    <row r="9" spans="1:12">
      <c r="A9" s="79" t="s">
        <v>245</v>
      </c>
      <c r="B9" s="80">
        <f>B8*B6</f>
        <v>504000</v>
      </c>
    </row>
    <row r="10" spans="1:12">
      <c r="A10" s="115" t="s">
        <v>412</v>
      </c>
      <c r="B10" s="115">
        <f>+B7*B8</f>
        <v>42000</v>
      </c>
    </row>
    <row r="11" spans="1:12" s="43" customFormat="1">
      <c r="A11" s="117"/>
      <c r="B11" s="117"/>
    </row>
    <row r="12" spans="1:12" s="43" customFormat="1">
      <c r="A12" s="117"/>
      <c r="B12" s="117"/>
    </row>
    <row r="13" spans="1:12" s="43" customFormat="1">
      <c r="A13" s="117"/>
      <c r="B13" s="117"/>
    </row>
    <row r="14" spans="1:12">
      <c r="A14" s="55" t="s">
        <v>247</v>
      </c>
      <c r="B14" s="116">
        <v>0.14000000000000001</v>
      </c>
      <c r="C14" s="81"/>
    </row>
    <row r="15" spans="1:12">
      <c r="A15" s="25" t="s">
        <v>248</v>
      </c>
      <c r="B15" s="25">
        <f>+B9*B14</f>
        <v>70560</v>
      </c>
    </row>
    <row r="16" spans="1:12">
      <c r="A16" s="47"/>
    </row>
    <row r="17" spans="1:9">
      <c r="A17" s="47"/>
      <c r="B17" s="113" t="s">
        <v>347</v>
      </c>
      <c r="C17" s="43"/>
      <c r="G17" s="47"/>
      <c r="H17" s="43"/>
      <c r="I17" s="43"/>
    </row>
    <row r="18" spans="1:9">
      <c r="A18" s="113" t="s">
        <v>414</v>
      </c>
      <c r="B18" s="215">
        <f>+B19/11</f>
        <v>13745.454545454546</v>
      </c>
      <c r="C18" s="114">
        <v>0.3</v>
      </c>
      <c r="G18" s="47"/>
      <c r="H18" s="113" t="s">
        <v>347</v>
      </c>
      <c r="I18" s="43"/>
    </row>
    <row r="19" spans="1:9">
      <c r="A19" s="113" t="s">
        <v>413</v>
      </c>
      <c r="B19" s="113">
        <f>+B9*C18</f>
        <v>151200</v>
      </c>
      <c r="C19" s="43"/>
      <c r="G19" s="113" t="s">
        <v>414</v>
      </c>
      <c r="H19" s="113">
        <f>+B10*I19</f>
        <v>8400</v>
      </c>
      <c r="I19" s="114">
        <v>0.2</v>
      </c>
    </row>
    <row r="20" spans="1:9">
      <c r="A20" s="113" t="s">
        <v>419</v>
      </c>
      <c r="B20" s="171">
        <f>+B21/11</f>
        <v>1374.5454545454545</v>
      </c>
      <c r="C20" s="43"/>
      <c r="G20" s="113" t="s">
        <v>413</v>
      </c>
      <c r="H20" s="113">
        <f>+H19*11</f>
        <v>92400</v>
      </c>
      <c r="I20" s="43"/>
    </row>
    <row r="21" spans="1:9">
      <c r="A21" s="113" t="s">
        <v>350</v>
      </c>
      <c r="B21" s="113">
        <f>+B6*C18</f>
        <v>15120</v>
      </c>
      <c r="C21" s="43"/>
      <c r="G21" s="113" t="s">
        <v>419</v>
      </c>
      <c r="H21" s="113">
        <f>+H22/11</f>
        <v>916.36363636363637</v>
      </c>
      <c r="I21" s="43"/>
    </row>
    <row r="22" spans="1:9" s="43" customFormat="1">
      <c r="A22" s="113" t="s">
        <v>416</v>
      </c>
      <c r="B22" s="171">
        <f>+B20/11</f>
        <v>124.95867768595041</v>
      </c>
      <c r="G22" s="113" t="s">
        <v>350</v>
      </c>
      <c r="H22" s="113">
        <f>+B6*I19</f>
        <v>10080</v>
      </c>
    </row>
    <row r="23" spans="1:9" s="43" customFormat="1">
      <c r="A23" s="113" t="s">
        <v>415</v>
      </c>
      <c r="B23" s="113">
        <f>+B25*12</f>
        <v>72</v>
      </c>
      <c r="G23" s="113" t="s">
        <v>416</v>
      </c>
      <c r="H23" s="113">
        <f>+H21/12</f>
        <v>76.36363636363636</v>
      </c>
    </row>
    <row r="24" spans="1:9" s="43" customFormat="1">
      <c r="A24" s="113" t="s">
        <v>417</v>
      </c>
      <c r="B24" s="113">
        <v>23</v>
      </c>
      <c r="C24" s="113">
        <v>6</v>
      </c>
      <c r="G24" s="113" t="s">
        <v>415</v>
      </c>
      <c r="H24" s="113">
        <f>+I25*12</f>
        <v>144</v>
      </c>
    </row>
    <row r="25" spans="1:9" s="43" customFormat="1">
      <c r="A25" s="113" t="s">
        <v>418</v>
      </c>
      <c r="B25" s="113">
        <v>6</v>
      </c>
      <c r="G25" s="113" t="s">
        <v>417</v>
      </c>
      <c r="H25" s="113">
        <v>23</v>
      </c>
      <c r="I25" s="113">
        <v>12</v>
      </c>
    </row>
    <row r="26" spans="1:9">
      <c r="A26" s="113" t="s">
        <v>349</v>
      </c>
      <c r="B26" s="113">
        <f>+B23-B24</f>
        <v>49</v>
      </c>
      <c r="C26" s="43"/>
      <c r="G26" s="113" t="s">
        <v>418</v>
      </c>
      <c r="H26" s="113">
        <v>6</v>
      </c>
    </row>
    <row r="27" spans="1:9">
      <c r="G27" s="113" t="s">
        <v>349</v>
      </c>
      <c r="H27" s="113">
        <f>+H24-H25</f>
        <v>121</v>
      </c>
    </row>
    <row r="28" spans="1:9">
      <c r="A28" s="47"/>
      <c r="B28" s="113" t="s">
        <v>347</v>
      </c>
      <c r="C28" s="43"/>
      <c r="H28" s="43"/>
    </row>
    <row r="29" spans="1:9" s="43" customFormat="1">
      <c r="A29" s="113" t="s">
        <v>414</v>
      </c>
      <c r="B29" s="171">
        <f>+B30/11</f>
        <v>11454.545454545454</v>
      </c>
      <c r="C29" s="114">
        <v>0.25</v>
      </c>
      <c r="D29"/>
      <c r="E29"/>
      <c r="G29"/>
      <c r="H29"/>
    </row>
    <row r="30" spans="1:9">
      <c r="A30" s="113" t="s">
        <v>413</v>
      </c>
      <c r="B30" s="113">
        <f>+B9*C29</f>
        <v>126000</v>
      </c>
      <c r="C30" s="43"/>
      <c r="G30"/>
    </row>
    <row r="31" spans="1:9">
      <c r="A31" s="113" t="s">
        <v>419</v>
      </c>
      <c r="B31" s="113">
        <f>+B6*C29</f>
        <v>12600</v>
      </c>
      <c r="C31" s="43"/>
      <c r="G31"/>
    </row>
    <row r="32" spans="1:9">
      <c r="A32" s="113" t="s">
        <v>350</v>
      </c>
      <c r="B32" s="113">
        <f>+B31/12</f>
        <v>1050</v>
      </c>
      <c r="C32" s="43"/>
      <c r="G32"/>
    </row>
    <row r="33" spans="1:7">
      <c r="A33" s="113" t="s">
        <v>416</v>
      </c>
      <c r="B33" s="113">
        <f>+B32/12</f>
        <v>87.5</v>
      </c>
      <c r="C33" s="43"/>
      <c r="G33"/>
    </row>
    <row r="34" spans="1:7">
      <c r="A34" s="113" t="s">
        <v>415</v>
      </c>
      <c r="B34" s="113">
        <f>+C35*12</f>
        <v>108</v>
      </c>
      <c r="C34" s="43"/>
      <c r="G34"/>
    </row>
    <row r="35" spans="1:7">
      <c r="A35" s="113" t="s">
        <v>417</v>
      </c>
      <c r="B35" s="113">
        <v>23</v>
      </c>
      <c r="C35" s="113">
        <v>9</v>
      </c>
      <c r="G35"/>
    </row>
    <row r="36" spans="1:7">
      <c r="A36" s="113" t="s">
        <v>418</v>
      </c>
      <c r="B36" s="113">
        <v>6</v>
      </c>
      <c r="C36" s="43"/>
      <c r="G36"/>
    </row>
    <row r="37" spans="1:7">
      <c r="A37" s="113" t="s">
        <v>349</v>
      </c>
      <c r="B37" s="113">
        <f>+B34-B35</f>
        <v>85</v>
      </c>
      <c r="C37" s="43"/>
      <c r="G37"/>
    </row>
    <row r="38" spans="1:7">
      <c r="G38"/>
    </row>
  </sheetData>
  <pageMargins left="0.7" right="0.7" top="0.75" bottom="0.75" header="0.3" footer="0.3"/>
  <ignoredErrors>
    <ignoredError sqref="B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60"/>
  <sheetViews>
    <sheetView topLeftCell="A19" zoomScale="70" zoomScaleNormal="70" workbookViewId="0">
      <selection activeCell="M60" sqref="M60"/>
    </sheetView>
  </sheetViews>
  <sheetFormatPr baseColWidth="10" defaultRowHeight="15"/>
  <cols>
    <col min="1" max="1" width="36.42578125" customWidth="1"/>
    <col min="2" max="2" width="36.5703125" customWidth="1"/>
    <col min="3" max="3" width="54.28515625" customWidth="1"/>
    <col min="4" max="6" width="11.5703125" customWidth="1"/>
    <col min="7" max="7" width="12" style="43" customWidth="1"/>
    <col min="8" max="9" width="11.5703125" customWidth="1"/>
    <col min="10" max="12" width="12.5703125" customWidth="1"/>
  </cols>
  <sheetData>
    <row r="1" spans="1:16">
      <c r="A1" s="54" t="s">
        <v>263</v>
      </c>
      <c r="B1" s="55" t="s">
        <v>343</v>
      </c>
      <c r="C1" s="55" t="s">
        <v>344</v>
      </c>
      <c r="D1" s="44" t="s">
        <v>342</v>
      </c>
      <c r="E1" s="26" t="s">
        <v>256</v>
      </c>
      <c r="F1" s="64" t="s">
        <v>257</v>
      </c>
      <c r="G1" s="55" t="s">
        <v>345</v>
      </c>
      <c r="H1" s="91" t="s">
        <v>258</v>
      </c>
      <c r="I1" s="108" t="s">
        <v>259</v>
      </c>
      <c r="J1" s="167" t="s">
        <v>260</v>
      </c>
      <c r="K1" s="166" t="s">
        <v>211</v>
      </c>
      <c r="L1" s="249" t="s">
        <v>261</v>
      </c>
      <c r="M1" s="249" t="s">
        <v>684</v>
      </c>
      <c r="N1" s="249" t="s">
        <v>517</v>
      </c>
      <c r="O1" s="249" t="s">
        <v>685</v>
      </c>
      <c r="P1" s="249" t="s">
        <v>686</v>
      </c>
    </row>
    <row r="2" spans="1:16">
      <c r="A2" s="54" t="s">
        <v>220</v>
      </c>
      <c r="B2" s="25" t="s">
        <v>264</v>
      </c>
      <c r="C2" s="25" t="s">
        <v>265</v>
      </c>
      <c r="D2" s="44"/>
      <c r="E2" s="26"/>
      <c r="F2" s="64"/>
      <c r="G2" s="25"/>
      <c r="H2" s="92"/>
      <c r="I2" s="109"/>
      <c r="J2" s="45"/>
      <c r="K2" s="26"/>
      <c r="L2" s="262"/>
      <c r="M2" s="270"/>
      <c r="N2" s="249"/>
      <c r="O2" s="249"/>
      <c r="P2" s="249"/>
    </row>
    <row r="3" spans="1:16">
      <c r="A3" s="54" t="s">
        <v>266</v>
      </c>
      <c r="B3" s="25" t="s">
        <v>267</v>
      </c>
      <c r="C3" s="25" t="s">
        <v>268</v>
      </c>
      <c r="D3" s="44">
        <v>1</v>
      </c>
      <c r="E3" s="26"/>
      <c r="F3" s="64"/>
      <c r="G3" s="25">
        <v>1</v>
      </c>
      <c r="H3" s="92"/>
      <c r="I3" s="109"/>
      <c r="J3" s="45"/>
      <c r="K3" s="26"/>
      <c r="L3" s="262"/>
      <c r="M3" s="270"/>
      <c r="N3" s="249"/>
      <c r="O3" s="249"/>
      <c r="P3" s="249"/>
    </row>
    <row r="4" spans="1:16">
      <c r="A4" s="54" t="s">
        <v>133</v>
      </c>
      <c r="B4" s="25" t="s">
        <v>269</v>
      </c>
      <c r="C4" s="25" t="s">
        <v>270</v>
      </c>
      <c r="D4" s="44"/>
      <c r="E4" s="26">
        <v>6</v>
      </c>
      <c r="F4" s="64">
        <v>2</v>
      </c>
      <c r="G4" s="25">
        <f>SUM(Tableau5[[#This Row],[janvier]:[mars]])</f>
        <v>8</v>
      </c>
      <c r="H4" s="92"/>
      <c r="I4" s="109">
        <v>2</v>
      </c>
      <c r="J4" s="45">
        <v>1</v>
      </c>
      <c r="K4" s="26"/>
      <c r="L4" s="262"/>
      <c r="M4" s="270">
        <v>4</v>
      </c>
      <c r="N4" s="249"/>
      <c r="O4" s="249"/>
      <c r="P4" s="249"/>
    </row>
    <row r="5" spans="1:16">
      <c r="A5" s="54" t="s">
        <v>135</v>
      </c>
      <c r="B5" s="25" t="s">
        <v>271</v>
      </c>
      <c r="C5" s="25" t="s">
        <v>272</v>
      </c>
      <c r="D5" s="44"/>
      <c r="E5" s="26"/>
      <c r="F5" s="64"/>
      <c r="G5" s="25"/>
      <c r="H5" s="92"/>
      <c r="I5" s="109"/>
      <c r="J5" s="45"/>
      <c r="K5" s="26"/>
      <c r="L5" s="262"/>
      <c r="M5" s="270"/>
      <c r="N5" s="249"/>
      <c r="O5" s="249"/>
      <c r="P5" s="249"/>
    </row>
    <row r="6" spans="1:16">
      <c r="A6" s="54" t="s">
        <v>136</v>
      </c>
      <c r="B6" s="25" t="s">
        <v>273</v>
      </c>
      <c r="C6" s="25" t="s">
        <v>274</v>
      </c>
      <c r="D6" s="44"/>
      <c r="E6" s="26"/>
      <c r="F6" s="64"/>
      <c r="G6" s="25"/>
      <c r="H6" s="92"/>
      <c r="I6" s="111">
        <v>5.3</v>
      </c>
      <c r="J6" s="61">
        <v>3.3</v>
      </c>
      <c r="K6" s="26">
        <v>4</v>
      </c>
      <c r="L6" s="262"/>
      <c r="M6" s="271">
        <v>1.3</v>
      </c>
      <c r="N6" s="249"/>
      <c r="O6" s="249"/>
      <c r="P6" s="249"/>
    </row>
    <row r="7" spans="1:16">
      <c r="A7" s="54" t="s">
        <v>275</v>
      </c>
      <c r="B7" s="25" t="s">
        <v>276</v>
      </c>
      <c r="C7" s="25" t="s">
        <v>277</v>
      </c>
      <c r="D7" s="44"/>
      <c r="E7" s="26"/>
      <c r="F7" s="64"/>
      <c r="G7" s="25"/>
      <c r="H7" s="92"/>
      <c r="I7" s="109">
        <v>4</v>
      </c>
      <c r="J7" s="45">
        <v>6</v>
      </c>
      <c r="K7" s="26">
        <v>26</v>
      </c>
      <c r="L7" s="263">
        <v>11.3</v>
      </c>
      <c r="M7" s="271">
        <v>10.3</v>
      </c>
      <c r="N7" s="249"/>
      <c r="O7" s="249"/>
      <c r="P7" s="249"/>
    </row>
    <row r="8" spans="1:16">
      <c r="A8" s="54" t="s">
        <v>137</v>
      </c>
      <c r="B8" s="25" t="s">
        <v>278</v>
      </c>
      <c r="C8" s="25" t="s">
        <v>279</v>
      </c>
      <c r="D8" s="44"/>
      <c r="E8" s="26">
        <v>1</v>
      </c>
      <c r="F8" s="64"/>
      <c r="G8" s="25">
        <v>1</v>
      </c>
      <c r="H8" s="92"/>
      <c r="I8" s="109">
        <v>1</v>
      </c>
      <c r="J8" s="45"/>
      <c r="K8" s="26"/>
      <c r="L8" s="262"/>
      <c r="M8" s="270"/>
      <c r="N8" s="249"/>
      <c r="O8" s="249"/>
      <c r="P8" s="249"/>
    </row>
    <row r="9" spans="1:16">
      <c r="A9" s="54" t="s">
        <v>280</v>
      </c>
      <c r="B9" s="25" t="s">
        <v>281</v>
      </c>
      <c r="C9" s="25" t="s">
        <v>282</v>
      </c>
      <c r="D9" s="44"/>
      <c r="E9" s="26"/>
      <c r="F9" s="64"/>
      <c r="G9" s="25"/>
      <c r="H9" s="92"/>
      <c r="I9" s="109"/>
      <c r="J9" s="45">
        <v>1</v>
      </c>
      <c r="K9" s="26">
        <v>3</v>
      </c>
      <c r="L9" s="262"/>
      <c r="M9" s="271">
        <v>2.2999999999999998</v>
      </c>
      <c r="N9" s="249"/>
      <c r="O9" s="249"/>
      <c r="P9" s="249"/>
    </row>
    <row r="10" spans="1:16">
      <c r="A10" s="54" t="s">
        <v>138</v>
      </c>
      <c r="B10" s="25" t="s">
        <v>283</v>
      </c>
      <c r="C10" s="25" t="s">
        <v>284</v>
      </c>
      <c r="D10" s="44">
        <v>1</v>
      </c>
      <c r="E10" s="26"/>
      <c r="F10" s="64"/>
      <c r="G10" s="25">
        <v>1</v>
      </c>
      <c r="H10" s="92"/>
      <c r="I10" s="109"/>
      <c r="J10" s="45"/>
      <c r="K10" s="26">
        <v>23</v>
      </c>
      <c r="L10" s="263">
        <v>1.3</v>
      </c>
      <c r="M10" s="271">
        <v>3.3</v>
      </c>
      <c r="N10" s="249"/>
      <c r="O10" s="249"/>
      <c r="P10" s="249"/>
    </row>
    <row r="11" spans="1:16">
      <c r="A11" s="54" t="s">
        <v>317</v>
      </c>
      <c r="B11" s="25" t="s">
        <v>318</v>
      </c>
      <c r="C11" s="25" t="s">
        <v>319</v>
      </c>
      <c r="D11" s="44"/>
      <c r="E11" s="26">
        <v>2</v>
      </c>
      <c r="F11" s="64">
        <v>1</v>
      </c>
      <c r="G11" s="25">
        <f>SUM(Tableau5[[#This Row],[février]:[mars]])</f>
        <v>3</v>
      </c>
      <c r="H11" s="92">
        <v>1</v>
      </c>
      <c r="I11" s="109">
        <v>4</v>
      </c>
      <c r="J11" s="45">
        <v>1</v>
      </c>
      <c r="K11" s="26">
        <v>2</v>
      </c>
      <c r="L11" s="262">
        <v>1</v>
      </c>
      <c r="M11" s="270">
        <v>1</v>
      </c>
      <c r="N11" s="249"/>
      <c r="O11" s="249"/>
      <c r="P11" s="249"/>
    </row>
    <row r="12" spans="1:16">
      <c r="A12" s="54" t="s">
        <v>140</v>
      </c>
      <c r="B12" s="25" t="s">
        <v>285</v>
      </c>
      <c r="C12" s="25" t="s">
        <v>286</v>
      </c>
      <c r="D12" s="168">
        <v>3.3</v>
      </c>
      <c r="E12" s="60">
        <v>2.6</v>
      </c>
      <c r="F12" s="65">
        <v>5.2</v>
      </c>
      <c r="G12" s="25">
        <f>SUM(Tableau5[[#This Row],[janvier]:[mars]])</f>
        <v>11.100000000000001</v>
      </c>
      <c r="H12" s="93">
        <v>4.3</v>
      </c>
      <c r="I12" s="109">
        <v>3</v>
      </c>
      <c r="J12" s="45">
        <v>3</v>
      </c>
      <c r="K12" s="26"/>
      <c r="L12" s="262"/>
      <c r="M12" s="271">
        <v>1.3</v>
      </c>
      <c r="N12" s="249"/>
      <c r="O12" s="249"/>
      <c r="P12" s="249"/>
    </row>
    <row r="13" spans="1:16">
      <c r="A13" s="54" t="s">
        <v>175</v>
      </c>
      <c r="B13" s="25" t="s">
        <v>290</v>
      </c>
      <c r="C13" s="25" t="s">
        <v>291</v>
      </c>
      <c r="D13" s="44"/>
      <c r="E13" s="26"/>
      <c r="F13" s="64"/>
      <c r="G13" s="25"/>
      <c r="H13" s="92"/>
      <c r="I13" s="109">
        <v>1</v>
      </c>
      <c r="J13" s="45"/>
      <c r="K13" s="26"/>
      <c r="L13" s="262"/>
      <c r="M13" s="270"/>
      <c r="N13" s="249"/>
      <c r="O13" s="249"/>
      <c r="P13" s="249"/>
    </row>
    <row r="14" spans="1:16">
      <c r="A14" s="54" t="s">
        <v>141</v>
      </c>
      <c r="B14" s="25" t="s">
        <v>295</v>
      </c>
      <c r="C14" s="25" t="s">
        <v>296</v>
      </c>
      <c r="D14" s="44"/>
      <c r="E14" s="26"/>
      <c r="F14" s="64"/>
      <c r="G14" s="25"/>
      <c r="H14" s="92"/>
      <c r="I14" s="109"/>
      <c r="J14" s="45"/>
      <c r="K14" s="26"/>
      <c r="L14" s="262"/>
      <c r="M14" s="270"/>
      <c r="N14" s="249"/>
      <c r="O14" s="249"/>
      <c r="P14" s="249"/>
    </row>
    <row r="15" spans="1:16">
      <c r="A15" s="54" t="s">
        <v>142</v>
      </c>
      <c r="B15" s="25" t="s">
        <v>297</v>
      </c>
      <c r="C15" s="25" t="s">
        <v>298</v>
      </c>
      <c r="D15" s="44"/>
      <c r="E15" s="26"/>
      <c r="F15" s="64"/>
      <c r="G15" s="25"/>
      <c r="H15" s="92"/>
      <c r="I15" s="109"/>
      <c r="J15" s="45"/>
      <c r="K15" s="26"/>
      <c r="L15" s="262"/>
      <c r="M15" s="270"/>
      <c r="N15" s="249"/>
      <c r="O15" s="249"/>
      <c r="P15" s="249"/>
    </row>
    <row r="16" spans="1:16">
      <c r="A16" s="54" t="s">
        <v>287</v>
      </c>
      <c r="B16" s="25" t="s">
        <v>288</v>
      </c>
      <c r="C16" s="25" t="s">
        <v>289</v>
      </c>
      <c r="D16" s="44"/>
      <c r="E16" s="26">
        <v>2</v>
      </c>
      <c r="F16" s="64"/>
      <c r="G16" s="25">
        <v>2</v>
      </c>
      <c r="H16" s="92"/>
      <c r="I16" s="109"/>
      <c r="J16" s="45"/>
      <c r="K16" s="26"/>
      <c r="L16" s="262"/>
      <c r="M16" s="270"/>
      <c r="N16" s="249"/>
      <c r="O16" s="249"/>
      <c r="P16" s="249"/>
    </row>
    <row r="17" spans="1:16">
      <c r="A17" s="54" t="s">
        <v>167</v>
      </c>
      <c r="B17" s="25" t="s">
        <v>299</v>
      </c>
      <c r="C17" s="25" t="s">
        <v>300</v>
      </c>
      <c r="D17" s="44">
        <v>1</v>
      </c>
      <c r="E17" s="26">
        <v>7</v>
      </c>
      <c r="F17" s="64">
        <v>7</v>
      </c>
      <c r="G17" s="25">
        <f>SUM(Tableau5[[#This Row],[janvier]:[mars]])</f>
        <v>15</v>
      </c>
      <c r="H17" s="92">
        <v>12</v>
      </c>
      <c r="I17" s="109">
        <v>8</v>
      </c>
      <c r="J17" s="45">
        <v>13</v>
      </c>
      <c r="K17" s="26">
        <v>5</v>
      </c>
      <c r="L17" s="262">
        <v>7</v>
      </c>
      <c r="M17" s="270">
        <v>15</v>
      </c>
      <c r="N17" s="249"/>
      <c r="O17" s="249"/>
      <c r="P17" s="249"/>
    </row>
    <row r="18" spans="1:16">
      <c r="A18" s="54" t="s">
        <v>301</v>
      </c>
      <c r="B18" s="25" t="s">
        <v>302</v>
      </c>
      <c r="C18" s="25" t="s">
        <v>303</v>
      </c>
      <c r="D18" s="44"/>
      <c r="E18" s="26"/>
      <c r="F18" s="64"/>
      <c r="G18" s="25"/>
      <c r="H18" s="92"/>
      <c r="I18" s="109"/>
      <c r="J18" s="45"/>
      <c r="K18" s="26"/>
      <c r="L18" s="262"/>
      <c r="M18" s="270"/>
      <c r="N18" s="249"/>
      <c r="O18" s="249"/>
      <c r="P18" s="249"/>
    </row>
    <row r="19" spans="1:16">
      <c r="A19" s="54" t="s">
        <v>304</v>
      </c>
      <c r="B19" s="25" t="s">
        <v>305</v>
      </c>
      <c r="C19" s="25" t="s">
        <v>306</v>
      </c>
      <c r="D19" s="44"/>
      <c r="E19" s="26"/>
      <c r="F19" s="64"/>
      <c r="G19" s="25"/>
      <c r="H19" s="92">
        <v>4</v>
      </c>
      <c r="I19" s="109">
        <v>3</v>
      </c>
      <c r="J19" s="45">
        <v>4</v>
      </c>
      <c r="K19" s="26"/>
      <c r="L19" s="262">
        <v>3</v>
      </c>
      <c r="M19" s="270">
        <v>6</v>
      </c>
      <c r="N19" s="249"/>
      <c r="O19" s="249"/>
      <c r="P19" s="249"/>
    </row>
    <row r="20" spans="1:16">
      <c r="A20" s="54" t="s">
        <v>307</v>
      </c>
      <c r="B20" s="25" t="s">
        <v>308</v>
      </c>
      <c r="C20" s="25" t="s">
        <v>309</v>
      </c>
      <c r="D20" s="44"/>
      <c r="E20" s="26"/>
      <c r="F20" s="64"/>
      <c r="G20" s="25"/>
      <c r="H20" s="92"/>
      <c r="I20" s="109"/>
      <c r="J20" s="45"/>
      <c r="K20" s="26"/>
      <c r="L20" s="262"/>
      <c r="M20" s="270"/>
      <c r="N20" s="249"/>
      <c r="O20" s="249"/>
      <c r="P20" s="249"/>
    </row>
    <row r="21" spans="1:16" s="43" customFormat="1">
      <c r="A21" s="85" t="s">
        <v>376</v>
      </c>
      <c r="B21" s="106" t="s">
        <v>377</v>
      </c>
      <c r="C21" s="85" t="s">
        <v>378</v>
      </c>
      <c r="D21" s="169"/>
      <c r="E21" s="58"/>
      <c r="F21" s="66"/>
      <c r="G21" s="25"/>
      <c r="H21" s="92"/>
      <c r="I21" s="109">
        <v>4</v>
      </c>
      <c r="J21" s="45"/>
      <c r="K21" s="26"/>
      <c r="L21" s="262"/>
      <c r="M21" s="270">
        <v>1</v>
      </c>
      <c r="N21" s="249"/>
      <c r="O21" s="249"/>
      <c r="P21" s="249"/>
    </row>
    <row r="22" spans="1:16" s="43" customFormat="1" ht="15.75">
      <c r="A22" s="90" t="s">
        <v>356</v>
      </c>
      <c r="B22" s="90" t="s">
        <v>379</v>
      </c>
      <c r="C22" s="25"/>
      <c r="D22" s="169"/>
      <c r="E22" s="58"/>
      <c r="F22" s="66"/>
      <c r="G22" s="25"/>
      <c r="H22" s="92">
        <v>9</v>
      </c>
      <c r="I22" s="109"/>
      <c r="J22" s="45"/>
      <c r="K22" s="26"/>
      <c r="L22" s="262"/>
      <c r="M22" s="270"/>
      <c r="N22" s="249"/>
      <c r="O22" s="249"/>
      <c r="P22" s="249"/>
    </row>
    <row r="23" spans="1:16">
      <c r="A23" s="54" t="s">
        <v>145</v>
      </c>
      <c r="B23" s="25" t="s">
        <v>310</v>
      </c>
      <c r="C23" s="25" t="s">
        <v>311</v>
      </c>
      <c r="D23" s="44">
        <v>6</v>
      </c>
      <c r="E23" s="26">
        <v>2</v>
      </c>
      <c r="F23" s="64">
        <v>6</v>
      </c>
      <c r="G23" s="25">
        <f>SUM(Tableau5[[#This Row],[janvier]:[mars]])</f>
        <v>14</v>
      </c>
      <c r="H23" s="92">
        <v>2</v>
      </c>
      <c r="I23" s="109">
        <v>2</v>
      </c>
      <c r="J23" s="45">
        <v>2</v>
      </c>
      <c r="K23" s="26">
        <v>2</v>
      </c>
      <c r="L23" s="262">
        <v>2</v>
      </c>
      <c r="M23" s="270"/>
      <c r="N23" s="249"/>
      <c r="O23" s="249"/>
      <c r="P23" s="249"/>
    </row>
    <row r="24" spans="1:16">
      <c r="A24" s="54" t="s">
        <v>146</v>
      </c>
      <c r="B24" s="25" t="s">
        <v>312</v>
      </c>
      <c r="C24" s="25" t="s">
        <v>313</v>
      </c>
      <c r="D24" s="44"/>
      <c r="E24" s="26"/>
      <c r="F24" s="64"/>
      <c r="G24" s="25"/>
      <c r="H24" s="92">
        <v>6</v>
      </c>
      <c r="I24" s="109">
        <v>5</v>
      </c>
      <c r="J24" s="45">
        <v>2</v>
      </c>
      <c r="K24" s="26">
        <v>7</v>
      </c>
      <c r="L24" s="262">
        <v>1</v>
      </c>
      <c r="M24" s="270">
        <v>4</v>
      </c>
      <c r="N24" s="249"/>
      <c r="O24" s="249"/>
      <c r="P24" s="249"/>
    </row>
    <row r="25" spans="1:16">
      <c r="A25" s="54" t="s">
        <v>330</v>
      </c>
      <c r="B25" s="25" t="s">
        <v>331</v>
      </c>
      <c r="C25" s="25" t="s">
        <v>332</v>
      </c>
      <c r="D25" s="44"/>
      <c r="E25" s="26"/>
      <c r="F25" s="65">
        <v>8.3000000000000007</v>
      </c>
      <c r="G25" s="63">
        <v>8.3000000000000007</v>
      </c>
      <c r="H25" s="92">
        <v>25.3</v>
      </c>
      <c r="I25" s="111">
        <v>17.3</v>
      </c>
      <c r="J25" s="61">
        <v>13.3</v>
      </c>
      <c r="K25" s="60">
        <v>14.3</v>
      </c>
      <c r="L25" s="262">
        <v>15</v>
      </c>
      <c r="M25" s="270"/>
      <c r="N25" s="249"/>
      <c r="O25" s="249"/>
      <c r="P25" s="249"/>
    </row>
    <row r="26" spans="1:16">
      <c r="A26" s="54" t="s">
        <v>314</v>
      </c>
      <c r="B26" s="25" t="s">
        <v>315</v>
      </c>
      <c r="C26" s="25" t="s">
        <v>316</v>
      </c>
      <c r="D26" s="44"/>
      <c r="E26" s="26"/>
      <c r="F26" s="64"/>
      <c r="G26" s="25"/>
      <c r="H26" s="92">
        <v>1</v>
      </c>
      <c r="I26" s="109"/>
      <c r="J26" s="45"/>
      <c r="K26" s="26"/>
      <c r="L26" s="262"/>
      <c r="M26" s="270"/>
      <c r="N26" s="249"/>
      <c r="O26" s="249"/>
      <c r="P26" s="249"/>
    </row>
    <row r="27" spans="1:16">
      <c r="A27" s="54" t="s">
        <v>148</v>
      </c>
      <c r="B27" s="25" t="s">
        <v>320</v>
      </c>
      <c r="C27" s="25" t="s">
        <v>291</v>
      </c>
      <c r="D27" s="44"/>
      <c r="E27" s="26"/>
      <c r="F27" s="64">
        <v>1</v>
      </c>
      <c r="G27" s="25">
        <v>1</v>
      </c>
      <c r="H27" s="92"/>
      <c r="I27" s="109"/>
      <c r="J27" s="45"/>
      <c r="K27" s="26"/>
      <c r="L27" s="262"/>
      <c r="M27" s="270"/>
      <c r="N27" s="249"/>
      <c r="O27" s="249"/>
      <c r="P27" s="249"/>
    </row>
    <row r="28" spans="1:16">
      <c r="A28" s="54" t="s">
        <v>149</v>
      </c>
      <c r="B28" s="25" t="s">
        <v>321</v>
      </c>
      <c r="C28" s="25" t="s">
        <v>322</v>
      </c>
      <c r="D28" s="44"/>
      <c r="E28" s="26"/>
      <c r="F28" s="64"/>
      <c r="G28" s="25"/>
      <c r="H28" s="92"/>
      <c r="I28" s="109"/>
      <c r="J28" s="45"/>
      <c r="K28" s="26"/>
      <c r="L28" s="262"/>
      <c r="M28" s="270"/>
      <c r="N28" s="249"/>
      <c r="O28" s="249"/>
      <c r="P28" s="249"/>
    </row>
    <row r="29" spans="1:16">
      <c r="A29" s="54" t="s">
        <v>292</v>
      </c>
      <c r="B29" s="25" t="s">
        <v>293</v>
      </c>
      <c r="C29" s="25" t="s">
        <v>294</v>
      </c>
      <c r="D29" s="44"/>
      <c r="E29" s="26"/>
      <c r="F29" s="64"/>
      <c r="G29" s="25"/>
      <c r="H29" s="92"/>
      <c r="I29" s="109"/>
      <c r="J29" s="45"/>
      <c r="K29" s="26"/>
      <c r="L29" s="262"/>
      <c r="M29" s="270"/>
      <c r="N29" s="249"/>
      <c r="O29" s="249"/>
      <c r="P29" s="249"/>
    </row>
    <row r="30" spans="1:16">
      <c r="A30" s="54" t="s">
        <v>323</v>
      </c>
      <c r="B30" s="25" t="s">
        <v>324</v>
      </c>
      <c r="C30" s="25" t="s">
        <v>325</v>
      </c>
      <c r="D30" s="168">
        <v>8.3000000000000007</v>
      </c>
      <c r="E30" s="26">
        <v>9</v>
      </c>
      <c r="F30" s="65">
        <v>8.6</v>
      </c>
      <c r="G30" s="25">
        <f>SUM(Tableau5[[#This Row],[janvier]:[mars]])</f>
        <v>25.9</v>
      </c>
      <c r="H30" s="92">
        <v>4</v>
      </c>
      <c r="I30" s="109">
        <v>2</v>
      </c>
      <c r="J30" s="61">
        <v>2.2999999999999998</v>
      </c>
      <c r="K30" s="26">
        <v>7</v>
      </c>
      <c r="L30" s="262">
        <v>7</v>
      </c>
      <c r="M30" s="270">
        <v>2</v>
      </c>
      <c r="N30" s="249"/>
      <c r="O30" s="249"/>
      <c r="P30" s="249"/>
    </row>
    <row r="31" spans="1:16">
      <c r="A31" s="54" t="s">
        <v>262</v>
      </c>
      <c r="B31" s="25" t="s">
        <v>326</v>
      </c>
      <c r="C31" s="25" t="s">
        <v>327</v>
      </c>
      <c r="D31" s="44"/>
      <c r="E31" s="26"/>
      <c r="F31" s="64"/>
      <c r="G31" s="25"/>
      <c r="H31" s="92"/>
      <c r="I31" s="109"/>
      <c r="J31" s="45"/>
      <c r="K31" s="26"/>
      <c r="L31" s="262">
        <v>1</v>
      </c>
      <c r="M31" s="270"/>
      <c r="N31" s="249"/>
      <c r="O31" s="249"/>
      <c r="P31" s="249"/>
    </row>
    <row r="32" spans="1:16">
      <c r="A32" s="54" t="s">
        <v>151</v>
      </c>
      <c r="B32" s="25" t="s">
        <v>328</v>
      </c>
      <c r="C32" s="25" t="s">
        <v>329</v>
      </c>
      <c r="D32" s="44"/>
      <c r="E32" s="26">
        <v>2</v>
      </c>
      <c r="F32" s="64">
        <v>2</v>
      </c>
      <c r="G32" s="25">
        <f>SUM(Tableau5[[#This Row],[février]:[mars]])</f>
        <v>4</v>
      </c>
      <c r="H32" s="92">
        <v>2</v>
      </c>
      <c r="I32" s="109"/>
      <c r="J32" s="45">
        <v>1</v>
      </c>
      <c r="K32" s="26">
        <v>1</v>
      </c>
      <c r="L32" s="262"/>
      <c r="M32" s="270"/>
      <c r="N32" s="249"/>
      <c r="O32" s="249"/>
      <c r="P32" s="249"/>
    </row>
    <row r="33" spans="1:16">
      <c r="A33" s="54" t="s">
        <v>152</v>
      </c>
      <c r="B33" s="25" t="s">
        <v>333</v>
      </c>
      <c r="C33" s="25" t="s">
        <v>334</v>
      </c>
      <c r="D33" s="168">
        <v>4.3</v>
      </c>
      <c r="E33" s="26">
        <v>4</v>
      </c>
      <c r="F33" s="64">
        <v>2</v>
      </c>
      <c r="G33" s="25">
        <f>SUM(Tableau5[[#This Row],[janvier]:[mars]])</f>
        <v>10.3</v>
      </c>
      <c r="H33" s="92"/>
      <c r="I33" s="109"/>
      <c r="J33" s="45"/>
      <c r="K33" s="26"/>
      <c r="L33" s="262"/>
      <c r="M33" s="271">
        <v>1.3</v>
      </c>
      <c r="N33" s="249"/>
      <c r="O33" s="249"/>
      <c r="P33" s="249"/>
    </row>
    <row r="34" spans="1:16">
      <c r="A34" s="54" t="s">
        <v>335</v>
      </c>
      <c r="B34" s="25" t="s">
        <v>336</v>
      </c>
      <c r="C34" s="25" t="s">
        <v>337</v>
      </c>
      <c r="D34" s="44"/>
      <c r="E34" s="26"/>
      <c r="F34" s="65">
        <v>1.3</v>
      </c>
      <c r="G34" s="63">
        <v>1.3</v>
      </c>
      <c r="H34" s="93">
        <v>1.3</v>
      </c>
      <c r="I34" s="109">
        <v>3</v>
      </c>
      <c r="J34" s="45"/>
      <c r="K34" s="26"/>
      <c r="L34" s="262"/>
      <c r="M34" s="270"/>
      <c r="N34" s="249"/>
      <c r="O34" s="249"/>
      <c r="P34" s="249"/>
    </row>
    <row r="35" spans="1:16">
      <c r="A35" s="54" t="s">
        <v>153</v>
      </c>
      <c r="B35" s="25" t="s">
        <v>338</v>
      </c>
      <c r="C35" s="25" t="s">
        <v>339</v>
      </c>
      <c r="D35" s="44">
        <v>2</v>
      </c>
      <c r="E35" s="26">
        <v>1</v>
      </c>
      <c r="F35" s="64">
        <v>4</v>
      </c>
      <c r="G35" s="25">
        <f>SUM(Tableau5[[#This Row],[janvier]:[mars]])</f>
        <v>7</v>
      </c>
      <c r="H35" s="92">
        <v>3</v>
      </c>
      <c r="I35" s="109">
        <v>3</v>
      </c>
      <c r="J35" s="45">
        <v>5</v>
      </c>
      <c r="K35" s="26"/>
      <c r="L35" s="262"/>
      <c r="M35" s="270"/>
      <c r="N35" s="249"/>
      <c r="O35" s="249"/>
      <c r="P35" s="249"/>
    </row>
    <row r="36" spans="1:16">
      <c r="A36" s="56" t="s">
        <v>154</v>
      </c>
      <c r="B36" s="25" t="s">
        <v>340</v>
      </c>
      <c r="C36" s="57" t="s">
        <v>341</v>
      </c>
      <c r="D36" s="169"/>
      <c r="E36" s="58"/>
      <c r="F36" s="66"/>
      <c r="G36" s="57"/>
      <c r="H36" s="94"/>
      <c r="I36" s="110"/>
      <c r="J36" s="62">
        <v>12</v>
      </c>
      <c r="K36" s="58">
        <v>2</v>
      </c>
      <c r="L36" s="264"/>
      <c r="M36" s="270"/>
      <c r="N36" s="249"/>
      <c r="O36" s="249"/>
      <c r="P36" s="249"/>
    </row>
    <row r="37" spans="1:16" s="43" customFormat="1">
      <c r="A37" s="84" t="s">
        <v>361</v>
      </c>
      <c r="B37" s="86" t="s">
        <v>362</v>
      </c>
      <c r="C37" s="85" t="s">
        <v>363</v>
      </c>
      <c r="D37" s="169"/>
      <c r="E37" s="58"/>
      <c r="F37" s="66"/>
      <c r="G37" s="25"/>
      <c r="H37" s="92">
        <v>1</v>
      </c>
      <c r="I37" s="109">
        <v>1</v>
      </c>
      <c r="J37" s="45"/>
      <c r="K37" s="26"/>
      <c r="L37" s="262"/>
      <c r="M37" s="270"/>
      <c r="N37" s="249"/>
      <c r="O37" s="249"/>
      <c r="P37" s="249"/>
    </row>
    <row r="38" spans="1:16" s="43" customFormat="1">
      <c r="A38" s="95" t="s">
        <v>380</v>
      </c>
      <c r="B38" s="96" t="s">
        <v>381</v>
      </c>
      <c r="C38" s="95" t="s">
        <v>382</v>
      </c>
      <c r="D38" s="169"/>
      <c r="E38" s="58"/>
      <c r="F38" s="66"/>
      <c r="G38" s="25"/>
      <c r="H38" s="92">
        <v>34</v>
      </c>
      <c r="I38" s="109">
        <v>67</v>
      </c>
      <c r="J38" s="45">
        <v>20</v>
      </c>
      <c r="K38" s="26">
        <v>31</v>
      </c>
      <c r="L38" s="262"/>
      <c r="M38" s="270"/>
      <c r="N38" s="249"/>
      <c r="O38" s="249"/>
      <c r="P38" s="249"/>
    </row>
    <row r="39" spans="1:16" s="43" customFormat="1">
      <c r="A39" s="103" t="s">
        <v>400</v>
      </c>
      <c r="B39" s="105" t="s">
        <v>401</v>
      </c>
      <c r="C39" s="104" t="s">
        <v>402</v>
      </c>
      <c r="D39" s="169"/>
      <c r="E39" s="58"/>
      <c r="F39" s="66"/>
      <c r="G39" s="25"/>
      <c r="H39" s="92"/>
      <c r="I39" s="111">
        <v>1.3</v>
      </c>
      <c r="J39" s="45"/>
      <c r="K39" s="26"/>
      <c r="L39" s="262"/>
      <c r="M39" s="270"/>
      <c r="N39" s="249"/>
      <c r="O39" s="249"/>
      <c r="P39" s="249"/>
    </row>
    <row r="40" spans="1:16" s="43" customFormat="1">
      <c r="A40" s="103" t="s">
        <v>292</v>
      </c>
      <c r="B40" s="107" t="s">
        <v>293</v>
      </c>
      <c r="C40" s="25" t="s">
        <v>291</v>
      </c>
      <c r="D40" s="169"/>
      <c r="E40" s="58"/>
      <c r="F40" s="66"/>
      <c r="G40" s="25"/>
      <c r="H40" s="92"/>
      <c r="I40" s="111">
        <v>2.2999999999999998</v>
      </c>
      <c r="J40" s="45"/>
      <c r="K40" s="26"/>
      <c r="L40" s="262"/>
      <c r="M40" s="270"/>
      <c r="N40" s="249"/>
      <c r="O40" s="249"/>
      <c r="P40" s="249"/>
    </row>
    <row r="41" spans="1:16" s="43" customFormat="1">
      <c r="A41" s="103" t="s">
        <v>403</v>
      </c>
      <c r="B41" s="107" t="s">
        <v>404</v>
      </c>
      <c r="C41" s="104" t="s">
        <v>405</v>
      </c>
      <c r="D41" s="169"/>
      <c r="E41" s="58"/>
      <c r="F41" s="66"/>
      <c r="G41" s="25"/>
      <c r="H41" s="92"/>
      <c r="I41" s="111">
        <v>2.2999999999999998</v>
      </c>
      <c r="J41" s="45"/>
      <c r="K41" s="26"/>
      <c r="L41" s="262"/>
      <c r="M41" s="271">
        <v>18.3</v>
      </c>
      <c r="N41" s="249"/>
      <c r="O41" s="249"/>
      <c r="P41" s="249"/>
    </row>
    <row r="42" spans="1:16" s="43" customFormat="1">
      <c r="A42" s="103" t="s">
        <v>406</v>
      </c>
      <c r="B42" s="107" t="s">
        <v>407</v>
      </c>
      <c r="C42" s="104" t="s">
        <v>408</v>
      </c>
      <c r="D42" s="169"/>
      <c r="E42" s="58"/>
      <c r="F42" s="66"/>
      <c r="G42" s="25"/>
      <c r="H42" s="92"/>
      <c r="I42" s="109">
        <v>1</v>
      </c>
      <c r="J42" s="45"/>
      <c r="K42" s="26"/>
      <c r="L42" s="262"/>
      <c r="M42" s="270"/>
      <c r="N42" s="249"/>
      <c r="O42" s="249"/>
      <c r="P42" s="249"/>
    </row>
    <row r="43" spans="1:16" s="43" customFormat="1">
      <c r="A43" s="103" t="s">
        <v>410</v>
      </c>
      <c r="B43" s="105" t="s">
        <v>401</v>
      </c>
      <c r="C43" s="104" t="s">
        <v>411</v>
      </c>
      <c r="D43" s="169"/>
      <c r="E43" s="58"/>
      <c r="F43" s="66"/>
      <c r="G43" s="25"/>
      <c r="H43" s="92"/>
      <c r="I43" s="109"/>
      <c r="J43" s="61">
        <v>11.3</v>
      </c>
      <c r="K43" s="60">
        <v>13.3</v>
      </c>
      <c r="L43" s="262">
        <v>6</v>
      </c>
      <c r="M43" s="270">
        <v>10</v>
      </c>
      <c r="N43" s="249"/>
      <c r="O43" s="249"/>
      <c r="P43" s="249"/>
    </row>
    <row r="44" spans="1:16" s="43" customFormat="1">
      <c r="A44" s="220" t="s">
        <v>403</v>
      </c>
      <c r="B44" s="219" t="s">
        <v>554</v>
      </c>
      <c r="C44" s="103" t="s">
        <v>555</v>
      </c>
      <c r="D44" s="169"/>
      <c r="E44" s="58"/>
      <c r="F44" s="66"/>
      <c r="G44" s="25"/>
      <c r="H44" s="92"/>
      <c r="I44" s="109"/>
      <c r="J44" s="61">
        <v>4.3</v>
      </c>
      <c r="K44" s="26">
        <v>11</v>
      </c>
      <c r="L44" s="262">
        <v>1</v>
      </c>
      <c r="M44" s="270"/>
      <c r="N44" s="249"/>
      <c r="O44" s="249"/>
      <c r="P44" s="249"/>
    </row>
    <row r="45" spans="1:16" s="43" customFormat="1">
      <c r="A45" s="165" t="s">
        <v>552</v>
      </c>
      <c r="B45" s="221" t="s">
        <v>556</v>
      </c>
      <c r="C45" s="165" t="s">
        <v>557</v>
      </c>
      <c r="D45" s="169"/>
      <c r="E45" s="58"/>
      <c r="F45" s="66"/>
      <c r="G45" s="25"/>
      <c r="H45" s="92"/>
      <c r="I45" s="109"/>
      <c r="J45" s="61">
        <v>1</v>
      </c>
      <c r="K45" s="26"/>
      <c r="L45" s="262"/>
      <c r="M45" s="270"/>
      <c r="N45" s="249"/>
      <c r="O45" s="249"/>
      <c r="P45" s="249"/>
    </row>
    <row r="46" spans="1:16" s="43" customFormat="1">
      <c r="A46" s="84" t="s">
        <v>365</v>
      </c>
      <c r="B46" s="87" t="s">
        <v>368</v>
      </c>
      <c r="C46" s="85" t="s">
        <v>369</v>
      </c>
      <c r="D46" s="169"/>
      <c r="E46" s="58"/>
      <c r="F46" s="66"/>
      <c r="G46" s="25"/>
      <c r="H46" s="92">
        <v>4</v>
      </c>
      <c r="I46" s="109">
        <v>1</v>
      </c>
      <c r="J46" s="45">
        <v>2</v>
      </c>
      <c r="K46" s="26">
        <v>1</v>
      </c>
      <c r="L46" s="262"/>
      <c r="M46" s="270"/>
      <c r="N46" s="249"/>
      <c r="O46" s="249"/>
      <c r="P46" s="249"/>
    </row>
    <row r="47" spans="1:16" s="43" customFormat="1">
      <c r="A47" s="219" t="s">
        <v>262</v>
      </c>
      <c r="B47" s="219" t="s">
        <v>326</v>
      </c>
      <c r="C47" s="85"/>
      <c r="D47" s="169"/>
      <c r="E47" s="58"/>
      <c r="F47" s="66"/>
      <c r="G47" s="25"/>
      <c r="H47" s="94"/>
      <c r="I47" s="109"/>
      <c r="J47" s="45"/>
      <c r="K47" s="60">
        <v>1.3</v>
      </c>
      <c r="L47" s="262"/>
      <c r="M47" s="270"/>
      <c r="N47" s="249"/>
      <c r="O47" s="249"/>
      <c r="P47" s="249"/>
    </row>
    <row r="48" spans="1:16" s="43" customFormat="1">
      <c r="A48" s="219" t="s">
        <v>558</v>
      </c>
      <c r="B48" s="219" t="s">
        <v>559</v>
      </c>
      <c r="C48" s="85"/>
      <c r="D48" s="169"/>
      <c r="E48" s="58"/>
      <c r="F48" s="66"/>
      <c r="G48" s="25"/>
      <c r="H48" s="94"/>
      <c r="I48" s="109"/>
      <c r="J48" s="45"/>
      <c r="K48" s="26">
        <v>1</v>
      </c>
      <c r="L48" s="262">
        <v>1</v>
      </c>
      <c r="M48" s="270">
        <v>3</v>
      </c>
      <c r="N48" s="249"/>
      <c r="O48" s="249"/>
      <c r="P48" s="249"/>
    </row>
    <row r="49" spans="1:16" s="43" customFormat="1">
      <c r="A49" s="95" t="s">
        <v>706</v>
      </c>
      <c r="B49" s="95" t="s">
        <v>707</v>
      </c>
      <c r="C49" s="85"/>
      <c r="D49" s="169"/>
      <c r="E49" s="58"/>
      <c r="F49" s="66"/>
      <c r="G49" s="25"/>
      <c r="H49" s="94"/>
      <c r="I49" s="109"/>
      <c r="J49" s="45"/>
      <c r="K49" s="26"/>
      <c r="L49" s="263">
        <v>6.3</v>
      </c>
      <c r="M49" s="270">
        <v>28</v>
      </c>
      <c r="N49" s="249"/>
      <c r="O49" s="249"/>
      <c r="P49" s="249"/>
    </row>
    <row r="50" spans="1:16" s="43" customFormat="1">
      <c r="A50" s="104" t="s">
        <v>709</v>
      </c>
      <c r="B50" s="104" t="s">
        <v>708</v>
      </c>
      <c r="C50" s="85"/>
      <c r="D50" s="169"/>
      <c r="E50" s="58"/>
      <c r="F50" s="66"/>
      <c r="G50" s="25"/>
      <c r="H50" s="94"/>
      <c r="I50" s="109"/>
      <c r="J50" s="45"/>
      <c r="K50" s="26"/>
      <c r="L50" s="262"/>
      <c r="M50" s="270">
        <v>1</v>
      </c>
      <c r="N50" s="249"/>
      <c r="O50" s="249"/>
      <c r="P50" s="249"/>
    </row>
    <row r="51" spans="1:16" s="43" customFormat="1">
      <c r="A51" s="104" t="s">
        <v>710</v>
      </c>
      <c r="B51" s="266" t="s">
        <v>711</v>
      </c>
      <c r="C51" s="85"/>
      <c r="D51" s="169"/>
      <c r="E51" s="58"/>
      <c r="F51" s="66"/>
      <c r="G51" s="25"/>
      <c r="H51" s="94"/>
      <c r="I51" s="109"/>
      <c r="J51" s="45"/>
      <c r="K51" s="26"/>
      <c r="L51" s="262"/>
      <c r="M51" s="270"/>
      <c r="N51" s="249"/>
      <c r="O51" s="249"/>
      <c r="P51" s="249"/>
    </row>
    <row r="52" spans="1:16" s="43" customFormat="1">
      <c r="A52" s="104" t="s">
        <v>699</v>
      </c>
      <c r="B52" s="267" t="s">
        <v>712</v>
      </c>
      <c r="C52" s="85"/>
      <c r="D52" s="169"/>
      <c r="E52" s="58"/>
      <c r="F52" s="66"/>
      <c r="G52" s="25"/>
      <c r="H52" s="94"/>
      <c r="I52" s="109"/>
      <c r="J52" s="45"/>
      <c r="K52" s="26"/>
      <c r="L52" s="262"/>
      <c r="M52" s="270"/>
      <c r="N52" s="249"/>
      <c r="O52" s="249"/>
      <c r="P52" s="249"/>
    </row>
    <row r="53" spans="1:16" s="43" customFormat="1">
      <c r="A53" s="104" t="s">
        <v>701</v>
      </c>
      <c r="B53" s="268" t="s">
        <v>713</v>
      </c>
      <c r="C53" s="85"/>
      <c r="D53" s="169"/>
      <c r="E53" s="58"/>
      <c r="F53" s="66"/>
      <c r="G53" s="25"/>
      <c r="H53" s="94"/>
      <c r="I53" s="109"/>
      <c r="J53" s="45"/>
      <c r="K53" s="26"/>
      <c r="L53" s="262"/>
      <c r="M53" s="270"/>
      <c r="N53" s="249"/>
      <c r="O53" s="249"/>
      <c r="P53" s="249"/>
    </row>
    <row r="54" spans="1:16" s="43" customFormat="1">
      <c r="A54" s="104" t="s">
        <v>714</v>
      </c>
      <c r="B54" s="104" t="s">
        <v>715</v>
      </c>
      <c r="C54" s="85"/>
      <c r="D54" s="169"/>
      <c r="E54" s="58"/>
      <c r="F54" s="66"/>
      <c r="G54" s="25"/>
      <c r="H54" s="94"/>
      <c r="I54" s="109"/>
      <c r="J54" s="45"/>
      <c r="K54" s="26"/>
      <c r="L54" s="262"/>
      <c r="M54" s="272"/>
      <c r="N54" s="249"/>
      <c r="O54" s="249"/>
      <c r="P54" s="249"/>
    </row>
    <row r="55" spans="1:16" s="43" customFormat="1" ht="15.75">
      <c r="A55" s="104" t="s">
        <v>652</v>
      </c>
      <c r="B55" s="269" t="s">
        <v>716</v>
      </c>
      <c r="C55" s="85"/>
      <c r="D55" s="169"/>
      <c r="E55" s="58"/>
      <c r="F55" s="66"/>
      <c r="G55" s="25"/>
      <c r="H55" s="94"/>
      <c r="I55" s="109"/>
      <c r="J55" s="45"/>
      <c r="K55" s="26"/>
      <c r="L55" s="262"/>
      <c r="M55" s="272">
        <v>13</v>
      </c>
      <c r="N55" s="249"/>
      <c r="O55" s="249"/>
      <c r="P55" s="249"/>
    </row>
    <row r="56" spans="1:16" s="43" customFormat="1">
      <c r="A56" s="104" t="s">
        <v>717</v>
      </c>
      <c r="B56" s="104" t="s">
        <v>718</v>
      </c>
      <c r="C56" s="85"/>
      <c r="D56" s="169"/>
      <c r="E56" s="58"/>
      <c r="F56" s="66"/>
      <c r="G56" s="25"/>
      <c r="H56" s="94"/>
      <c r="I56" s="109"/>
      <c r="J56" s="45"/>
      <c r="K56" s="26"/>
      <c r="L56" s="262"/>
      <c r="M56" s="272">
        <v>1</v>
      </c>
      <c r="N56" s="249"/>
      <c r="O56" s="249"/>
      <c r="P56" s="249"/>
    </row>
    <row r="57" spans="1:16">
      <c r="A57" s="25" t="s">
        <v>201</v>
      </c>
      <c r="B57" s="28"/>
      <c r="C57" s="70"/>
      <c r="D57" s="170">
        <f>SUM(D2:D36)</f>
        <v>26.900000000000002</v>
      </c>
      <c r="E57" s="26">
        <f>SUM(E2:E36)</f>
        <v>38.6</v>
      </c>
      <c r="F57" s="64">
        <f>SUM(F2:F36)</f>
        <v>48.4</v>
      </c>
      <c r="G57" s="57">
        <f>SUM(G2:G46)</f>
        <v>113.9</v>
      </c>
      <c r="H57" s="94">
        <f>SUM(H2:H46)</f>
        <v>113.89999999999999</v>
      </c>
      <c r="I57" s="110">
        <f>SUM(I2:I46)</f>
        <v>143.50000000000003</v>
      </c>
      <c r="J57" s="62">
        <f>SUM(J2:J46)</f>
        <v>108.49999999999999</v>
      </c>
      <c r="K57" s="58">
        <f>SUM(K2:K48)</f>
        <v>154.9</v>
      </c>
      <c r="L57" s="264">
        <f>+SUM(L2:L53)</f>
        <v>63.9</v>
      </c>
      <c r="M57" s="270">
        <f>+SUM(M2:M56)</f>
        <v>127.1</v>
      </c>
      <c r="N57" s="249"/>
      <c r="O57" s="249"/>
      <c r="P57" s="249"/>
    </row>
    <row r="58" spans="1:16">
      <c r="A58" s="265" t="s">
        <v>346</v>
      </c>
      <c r="B58" s="68"/>
      <c r="C58" s="70"/>
      <c r="G58" s="67">
        <f>AVERAGE(D57:F57)</f>
        <v>37.966666666666669</v>
      </c>
      <c r="H58" s="112"/>
      <c r="I58" s="112"/>
      <c r="J58" s="46"/>
      <c r="K58" s="46"/>
      <c r="L58" s="59"/>
      <c r="M58" s="249"/>
      <c r="N58" s="249"/>
      <c r="O58" s="249"/>
      <c r="P58" s="249"/>
    </row>
    <row r="59" spans="1:16">
      <c r="A59" s="71" t="s">
        <v>348</v>
      </c>
      <c r="B59" s="72"/>
      <c r="C59" s="72"/>
      <c r="D59" s="73">
        <f>+D57/8</f>
        <v>3.3625000000000003</v>
      </c>
      <c r="E59" s="71">
        <f>+E57/E60</f>
        <v>3.5090909090909093</v>
      </c>
      <c r="F59" s="71">
        <f>+F57/F60</f>
        <v>4.0333333333333332</v>
      </c>
      <c r="G59" s="71"/>
      <c r="H59" s="71">
        <f>+H57/H60</f>
        <v>7.1187499999999995</v>
      </c>
      <c r="I59" s="71">
        <f>+I57/I60</f>
        <v>6.2391304347826102</v>
      </c>
      <c r="J59" s="71">
        <f>+J57/20</f>
        <v>5.4249999999999989</v>
      </c>
      <c r="K59" s="71">
        <f>+K57/K60</f>
        <v>8.1526315789473696</v>
      </c>
      <c r="L59" s="261">
        <f>+L57/L60</f>
        <v>4.26</v>
      </c>
      <c r="M59" s="25">
        <f>+M57/M60</f>
        <v>6.3549999999999995</v>
      </c>
      <c r="N59" s="25"/>
      <c r="O59" s="25"/>
      <c r="P59" s="25"/>
    </row>
    <row r="60" spans="1:16">
      <c r="A60" s="25" t="s">
        <v>409</v>
      </c>
      <c r="D60" s="25">
        <v>8</v>
      </c>
      <c r="E60" s="25">
        <v>11</v>
      </c>
      <c r="F60" s="25">
        <v>12</v>
      </c>
      <c r="G60" s="70"/>
      <c r="H60" s="25">
        <v>16</v>
      </c>
      <c r="I60" s="25">
        <v>23</v>
      </c>
      <c r="J60" s="25">
        <v>20</v>
      </c>
      <c r="K60" s="25">
        <v>19</v>
      </c>
      <c r="L60" s="30">
        <v>15</v>
      </c>
      <c r="M60" s="25">
        <v>20</v>
      </c>
      <c r="N60" s="25"/>
      <c r="O60" s="25"/>
      <c r="P60" s="25"/>
    </row>
  </sheetData>
  <hyperlinks>
    <hyperlink ref="B37" r:id="rId1"/>
    <hyperlink ref="B46" r:id="rId2"/>
    <hyperlink ref="B38" r:id="rId3" display="mailto:pascalesayah@hotmail.fr"/>
    <hyperlink ref="B39" r:id="rId4"/>
    <hyperlink ref="B40" r:id="rId5"/>
    <hyperlink ref="B41" r:id="rId6"/>
    <hyperlink ref="B43" r:id="rId7"/>
    <hyperlink ref="B45" r:id="rId8" display="mailto:nicolas_brinster@hotmail.fr"/>
    <hyperlink ref="B53" r:id="rId9"/>
  </hyperlinks>
  <pageMargins left="0.7" right="0.7" top="0.75" bottom="0.75" header="0.3" footer="0.3"/>
  <pageSetup paperSize="9" orientation="portrait" verticalDpi="300" r:id="rId10"/>
  <tableParts count="1">
    <tablePart r:id="rId1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I40"/>
  <sheetViews>
    <sheetView zoomScale="85" zoomScaleNormal="85" workbookViewId="0">
      <selection activeCell="F21" sqref="F21"/>
    </sheetView>
  </sheetViews>
  <sheetFormatPr baseColWidth="10" defaultRowHeight="15"/>
  <cols>
    <col min="1" max="1" width="17.42578125" customWidth="1"/>
    <col min="2" max="2" width="27.140625" customWidth="1"/>
    <col min="3" max="3" width="33.42578125" customWidth="1"/>
    <col min="4" max="4" width="17.28515625" style="43" customWidth="1"/>
    <col min="5" max="5" width="17.140625" customWidth="1"/>
    <col min="6" max="6" width="25.140625" customWidth="1"/>
    <col min="7" max="7" width="24" customWidth="1"/>
    <col min="8" max="8" width="16.42578125" customWidth="1"/>
    <col min="9" max="9" width="15.5703125" customWidth="1"/>
  </cols>
  <sheetData>
    <row r="1" spans="1:8">
      <c r="A1" s="176" t="s">
        <v>560</v>
      </c>
      <c r="B1" s="172" t="s">
        <v>570</v>
      </c>
      <c r="C1" s="173" t="s">
        <v>571</v>
      </c>
      <c r="D1" s="173" t="s">
        <v>572</v>
      </c>
      <c r="E1" s="180" t="s">
        <v>573</v>
      </c>
      <c r="F1" s="180" t="s">
        <v>574</v>
      </c>
      <c r="G1" s="180" t="s">
        <v>575</v>
      </c>
      <c r="H1" s="180" t="s">
        <v>576</v>
      </c>
    </row>
    <row r="2" spans="1:8">
      <c r="A2" s="177" t="s">
        <v>561</v>
      </c>
      <c r="B2" s="179">
        <v>4</v>
      </c>
      <c r="C2" s="178">
        <v>6</v>
      </c>
      <c r="D2" s="178">
        <v>360</v>
      </c>
      <c r="E2" s="181">
        <v>21</v>
      </c>
      <c r="F2" s="181">
        <v>8</v>
      </c>
      <c r="G2" s="181">
        <v>3.36</v>
      </c>
      <c r="H2" s="182">
        <v>1980</v>
      </c>
    </row>
    <row r="3" spans="1:8">
      <c r="A3" s="177" t="s">
        <v>562</v>
      </c>
      <c r="B3" s="179">
        <v>8</v>
      </c>
      <c r="C3" s="178">
        <v>12</v>
      </c>
      <c r="D3" s="178">
        <v>675</v>
      </c>
      <c r="E3" s="181">
        <v>4</v>
      </c>
      <c r="F3" s="181">
        <v>11</v>
      </c>
      <c r="G3" s="183">
        <v>3.5</v>
      </c>
      <c r="H3" s="182">
        <v>2475</v>
      </c>
    </row>
    <row r="4" spans="1:8">
      <c r="A4" s="177" t="s">
        <v>197</v>
      </c>
      <c r="B4" s="186">
        <v>7</v>
      </c>
      <c r="C4" s="187">
        <v>16</v>
      </c>
      <c r="D4" s="187">
        <v>1010</v>
      </c>
      <c r="E4" s="181">
        <v>3</v>
      </c>
      <c r="F4" s="181">
        <v>12</v>
      </c>
      <c r="G4" s="183">
        <v>4.03</v>
      </c>
      <c r="H4" s="182">
        <v>795</v>
      </c>
    </row>
    <row r="5" spans="1:8">
      <c r="A5" s="177" t="s">
        <v>198</v>
      </c>
      <c r="B5" s="179">
        <v>10</v>
      </c>
      <c r="C5" s="178">
        <v>14</v>
      </c>
      <c r="D5" s="178">
        <v>700</v>
      </c>
      <c r="E5" s="186">
        <v>8</v>
      </c>
      <c r="F5" s="186">
        <v>16</v>
      </c>
      <c r="G5" s="188">
        <v>7.11</v>
      </c>
      <c r="H5" s="185">
        <v>3325</v>
      </c>
    </row>
    <row r="6" spans="1:8">
      <c r="A6" s="177" t="s">
        <v>199</v>
      </c>
      <c r="B6" s="179">
        <v>6</v>
      </c>
      <c r="C6" s="178">
        <v>10</v>
      </c>
      <c r="D6" s="178">
        <v>700</v>
      </c>
      <c r="E6" s="186">
        <v>3</v>
      </c>
      <c r="F6" s="186">
        <v>23</v>
      </c>
      <c r="G6" s="188">
        <v>6.23</v>
      </c>
      <c r="H6" s="185">
        <v>4520</v>
      </c>
    </row>
    <row r="7" spans="1:8">
      <c r="A7" s="177" t="s">
        <v>200</v>
      </c>
      <c r="B7" s="179">
        <v>6</v>
      </c>
      <c r="C7" s="178">
        <v>7</v>
      </c>
      <c r="D7" s="178">
        <v>480</v>
      </c>
      <c r="E7" s="186">
        <v>5</v>
      </c>
      <c r="F7" s="186">
        <v>20</v>
      </c>
      <c r="G7" s="188">
        <v>5.42</v>
      </c>
      <c r="H7" s="185">
        <v>4034</v>
      </c>
    </row>
    <row r="8" spans="1:8">
      <c r="A8" s="177" t="s">
        <v>563</v>
      </c>
      <c r="B8" s="179">
        <v>4</v>
      </c>
      <c r="C8" s="178">
        <v>5</v>
      </c>
      <c r="D8" s="178">
        <v>360</v>
      </c>
      <c r="E8" s="186">
        <v>3</v>
      </c>
      <c r="F8" s="186">
        <v>19</v>
      </c>
      <c r="G8" s="188">
        <v>8.15</v>
      </c>
      <c r="H8" s="185">
        <v>5708</v>
      </c>
    </row>
    <row r="9" spans="1:8">
      <c r="A9" s="193" t="s">
        <v>586</v>
      </c>
      <c r="B9" s="194">
        <f>+SUM(B2:B8)</f>
        <v>45</v>
      </c>
      <c r="C9" s="195">
        <f>+SUM(C2:C8)</f>
        <v>70</v>
      </c>
      <c r="D9" s="195">
        <f>+SUM(D2:D8)</f>
        <v>4285</v>
      </c>
      <c r="E9" s="194">
        <f>+SUM(E2:E8)</f>
        <v>47</v>
      </c>
      <c r="F9" s="212"/>
      <c r="G9" s="213"/>
      <c r="H9" s="194">
        <f>+SUM(H2:H8)</f>
        <v>22837</v>
      </c>
    </row>
    <row r="10" spans="1:8">
      <c r="A10" s="177" t="s">
        <v>210</v>
      </c>
      <c r="B10" s="174"/>
      <c r="C10" s="175"/>
      <c r="D10" s="175"/>
      <c r="E10" s="85"/>
      <c r="F10" s="85"/>
      <c r="G10" s="184"/>
      <c r="H10" s="85"/>
    </row>
    <row r="11" spans="1:8">
      <c r="A11" s="177" t="s">
        <v>565</v>
      </c>
      <c r="B11" s="174"/>
      <c r="C11" s="175"/>
      <c r="D11" s="175"/>
      <c r="E11" s="85"/>
      <c r="F11" s="85"/>
      <c r="G11" s="184"/>
      <c r="H11" s="85"/>
    </row>
    <row r="12" spans="1:8">
      <c r="A12" s="177" t="s">
        <v>566</v>
      </c>
      <c r="B12" s="174"/>
      <c r="C12" s="175"/>
      <c r="D12" s="175"/>
      <c r="E12" s="85"/>
      <c r="F12" s="85"/>
      <c r="G12" s="184"/>
      <c r="H12" s="85"/>
    </row>
    <row r="13" spans="1:8">
      <c r="A13" s="177" t="s">
        <v>567</v>
      </c>
      <c r="B13" s="174"/>
      <c r="C13" s="175"/>
      <c r="D13" s="175"/>
      <c r="E13" s="85"/>
      <c r="F13" s="85"/>
      <c r="G13" s="184"/>
      <c r="H13" s="85"/>
    </row>
    <row r="14" spans="1:8">
      <c r="A14" s="177" t="s">
        <v>568</v>
      </c>
      <c r="B14" s="174"/>
      <c r="C14" s="174"/>
      <c r="D14" s="174"/>
      <c r="E14" s="85"/>
      <c r="F14" s="85"/>
      <c r="G14" s="85"/>
      <c r="H14" s="85"/>
    </row>
    <row r="15" spans="1:8">
      <c r="D15" s="206"/>
      <c r="E15" s="279" t="s">
        <v>584</v>
      </c>
      <c r="F15" s="196" t="s">
        <v>581</v>
      </c>
      <c r="G15" s="197" t="s">
        <v>581</v>
      </c>
    </row>
    <row r="16" spans="1:8" s="43" customFormat="1">
      <c r="A16" s="278" t="s">
        <v>583</v>
      </c>
      <c r="B16" s="189" t="s">
        <v>577</v>
      </c>
      <c r="C16" s="190" t="s">
        <v>577</v>
      </c>
      <c r="D16" s="207"/>
      <c r="E16" s="279"/>
      <c r="F16" s="214" t="s">
        <v>582</v>
      </c>
      <c r="G16" s="191" t="s">
        <v>605</v>
      </c>
    </row>
    <row r="17" spans="1:9">
      <c r="A17" s="278"/>
      <c r="B17" s="214" t="s">
        <v>578</v>
      </c>
      <c r="C17" s="200" t="s">
        <v>579</v>
      </c>
      <c r="D17" s="208"/>
      <c r="E17" s="204" t="s">
        <v>200</v>
      </c>
      <c r="F17" s="199">
        <v>1447.6</v>
      </c>
      <c r="G17" s="198"/>
    </row>
    <row r="18" spans="1:9">
      <c r="A18" s="177" t="s">
        <v>567</v>
      </c>
      <c r="B18" s="192">
        <v>840</v>
      </c>
      <c r="C18" s="201">
        <v>1500</v>
      </c>
      <c r="D18" s="207"/>
      <c r="E18" s="204" t="s">
        <v>563</v>
      </c>
      <c r="F18" s="199"/>
      <c r="G18" s="198"/>
      <c r="I18" s="43"/>
    </row>
    <row r="19" spans="1:9">
      <c r="A19" s="177" t="s">
        <v>568</v>
      </c>
      <c r="B19" s="179"/>
      <c r="C19" s="202">
        <v>761</v>
      </c>
      <c r="D19" s="207"/>
      <c r="E19" s="204" t="s">
        <v>564</v>
      </c>
      <c r="F19" s="199"/>
      <c r="G19" s="198"/>
      <c r="I19" s="43"/>
    </row>
    <row r="20" spans="1:9" s="43" customFormat="1">
      <c r="A20" s="177" t="s">
        <v>569</v>
      </c>
      <c r="B20" s="179">
        <v>1800</v>
      </c>
      <c r="C20" s="202">
        <v>750</v>
      </c>
      <c r="D20" s="207"/>
      <c r="E20" s="204" t="s">
        <v>565</v>
      </c>
      <c r="F20" s="199">
        <v>1447.6</v>
      </c>
      <c r="G20" s="198">
        <v>315</v>
      </c>
      <c r="I20"/>
    </row>
    <row r="21" spans="1:9">
      <c r="A21" s="193" t="s">
        <v>580</v>
      </c>
      <c r="B21" s="194">
        <f>SUM(B18:B20)</f>
        <v>2640</v>
      </c>
      <c r="C21" s="203">
        <f>+SUM(C18:C20)</f>
        <v>3011</v>
      </c>
      <c r="E21" s="204" t="s">
        <v>566</v>
      </c>
      <c r="F21" s="199">
        <v>1447.6</v>
      </c>
      <c r="G21" s="198">
        <v>315</v>
      </c>
    </row>
    <row r="22" spans="1:9">
      <c r="A22" s="207"/>
      <c r="E22" s="209" t="s">
        <v>585</v>
      </c>
      <c r="F22" s="210">
        <f>+SUM(F17:F21)</f>
        <v>4342.7999999999993</v>
      </c>
      <c r="G22" s="198"/>
    </row>
    <row r="23" spans="1:9">
      <c r="A23" s="207"/>
      <c r="E23" s="204" t="s">
        <v>567</v>
      </c>
      <c r="F23" s="205"/>
      <c r="G23" s="198">
        <v>315</v>
      </c>
    </row>
    <row r="24" spans="1:9">
      <c r="B24" s="280" t="s">
        <v>595</v>
      </c>
      <c r="C24" s="280"/>
      <c r="E24" s="204" t="s">
        <v>568</v>
      </c>
      <c r="F24" s="205"/>
      <c r="G24" s="198">
        <v>315</v>
      </c>
    </row>
    <row r="25" spans="1:9">
      <c r="B25" s="280" t="s">
        <v>589</v>
      </c>
      <c r="C25" s="280"/>
      <c r="E25" s="204" t="s">
        <v>569</v>
      </c>
      <c r="F25" s="205"/>
      <c r="G25" s="198">
        <v>315</v>
      </c>
    </row>
    <row r="26" spans="1:9">
      <c r="B26" s="280" t="s">
        <v>594</v>
      </c>
      <c r="C26" s="280"/>
      <c r="E26" s="204" t="s">
        <v>562</v>
      </c>
      <c r="F26" s="205"/>
      <c r="G26" s="198">
        <v>315</v>
      </c>
    </row>
    <row r="27" spans="1:9">
      <c r="B27" s="280" t="s">
        <v>590</v>
      </c>
      <c r="C27" s="280"/>
      <c r="E27" s="204" t="s">
        <v>197</v>
      </c>
      <c r="F27" s="205"/>
      <c r="G27" s="198">
        <v>315</v>
      </c>
    </row>
    <row r="28" spans="1:9">
      <c r="B28" s="280" t="s">
        <v>591</v>
      </c>
      <c r="C28" s="280"/>
      <c r="E28" s="209" t="s">
        <v>585</v>
      </c>
      <c r="F28" s="205"/>
      <c r="G28" s="211">
        <f>+SUM(G20:G27)</f>
        <v>2205</v>
      </c>
    </row>
    <row r="29" spans="1:9">
      <c r="B29" s="280" t="s">
        <v>592</v>
      </c>
      <c r="C29" s="280"/>
      <c r="D29"/>
    </row>
    <row r="30" spans="1:9">
      <c r="B30" s="280" t="s">
        <v>593</v>
      </c>
      <c r="C30" s="280"/>
    </row>
    <row r="31" spans="1:9">
      <c r="B31" s="277"/>
      <c r="C31" s="277"/>
    </row>
    <row r="32" spans="1:9">
      <c r="B32" s="275" t="s">
        <v>603</v>
      </c>
      <c r="C32" s="276"/>
      <c r="E32" s="280" t="s">
        <v>600</v>
      </c>
      <c r="F32" s="280"/>
      <c r="G32" s="280"/>
      <c r="H32" s="280"/>
    </row>
    <row r="33" spans="2:8">
      <c r="B33" s="275" t="s">
        <v>596</v>
      </c>
      <c r="C33" s="276"/>
      <c r="E33" s="280" t="s">
        <v>601</v>
      </c>
      <c r="F33" s="280"/>
      <c r="G33" s="280"/>
      <c r="H33" s="280"/>
    </row>
    <row r="34" spans="2:8">
      <c r="B34" s="275" t="s">
        <v>597</v>
      </c>
      <c r="C34" s="276"/>
      <c r="E34" s="280" t="s">
        <v>602</v>
      </c>
      <c r="F34" s="280"/>
      <c r="G34" s="280"/>
      <c r="H34" s="280"/>
    </row>
    <row r="35" spans="2:8">
      <c r="B35" s="275" t="s">
        <v>598</v>
      </c>
      <c r="C35" s="276"/>
      <c r="E35" s="280"/>
      <c r="F35" s="280"/>
      <c r="G35" s="280"/>
      <c r="H35" s="280"/>
    </row>
    <row r="36" spans="2:8">
      <c r="B36" s="275" t="s">
        <v>599</v>
      </c>
      <c r="C36" s="276"/>
      <c r="E36" s="280"/>
      <c r="F36" s="280"/>
      <c r="G36" s="280"/>
      <c r="H36" s="280"/>
    </row>
    <row r="37" spans="2:8">
      <c r="B37" s="275" t="s">
        <v>604</v>
      </c>
      <c r="C37" s="276"/>
      <c r="E37" s="280"/>
      <c r="F37" s="280"/>
      <c r="G37" s="280"/>
      <c r="H37" s="280"/>
    </row>
    <row r="38" spans="2:8">
      <c r="B38" s="275"/>
      <c r="C38" s="276"/>
      <c r="E38" s="280"/>
      <c r="F38" s="280"/>
      <c r="G38" s="280"/>
      <c r="H38" s="280"/>
    </row>
    <row r="39" spans="2:8">
      <c r="B39" s="275"/>
      <c r="C39" s="276"/>
      <c r="E39" s="280"/>
      <c r="F39" s="280"/>
      <c r="G39" s="280"/>
      <c r="H39" s="280"/>
    </row>
    <row r="40" spans="2:8">
      <c r="E40" s="280"/>
      <c r="F40" s="280"/>
      <c r="G40" s="280"/>
      <c r="H40" s="280"/>
    </row>
  </sheetData>
  <mergeCells count="27">
    <mergeCell ref="E37:H37"/>
    <mergeCell ref="E38:H38"/>
    <mergeCell ref="E39:H39"/>
    <mergeCell ref="E40:H40"/>
    <mergeCell ref="E32:H32"/>
    <mergeCell ref="E33:H33"/>
    <mergeCell ref="E34:H34"/>
    <mergeCell ref="E35:H35"/>
    <mergeCell ref="E36:H36"/>
    <mergeCell ref="B31:C31"/>
    <mergeCell ref="A16:A17"/>
    <mergeCell ref="E15:E16"/>
    <mergeCell ref="B24:C24"/>
    <mergeCell ref="B25:C25"/>
    <mergeCell ref="B26:C26"/>
    <mergeCell ref="B27:C27"/>
    <mergeCell ref="B28:C28"/>
    <mergeCell ref="B29:C29"/>
    <mergeCell ref="B30:C30"/>
    <mergeCell ref="B38:C38"/>
    <mergeCell ref="B39:C39"/>
    <mergeCell ref="B32:C32"/>
    <mergeCell ref="B33:C33"/>
    <mergeCell ref="B34:C34"/>
    <mergeCell ref="B35:C35"/>
    <mergeCell ref="B36:C36"/>
    <mergeCell ref="B37:C37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G21" sqref="G21"/>
    </sheetView>
  </sheetViews>
  <sheetFormatPr baseColWidth="10" defaultRowHeight="15"/>
  <cols>
    <col min="1" max="1" width="14.28515625" customWidth="1"/>
    <col min="2" max="2" width="17.5703125" customWidth="1"/>
    <col min="3" max="3" width="10.5703125" customWidth="1"/>
    <col min="4" max="4" width="11.140625" bestFit="1" customWidth="1"/>
    <col min="5" max="5" width="14.5703125" customWidth="1"/>
    <col min="6" max="6" width="12.5703125" customWidth="1"/>
    <col min="7" max="7" width="11.140625" bestFit="1" customWidth="1"/>
    <col min="8" max="8" width="15.140625" customWidth="1"/>
    <col min="9" max="9" width="11" customWidth="1"/>
    <col min="10" max="10" width="10.85546875" customWidth="1"/>
    <col min="11" max="11" width="13.140625" customWidth="1"/>
    <col min="12" max="13" width="11.140625" bestFit="1" customWidth="1"/>
  </cols>
  <sheetData>
    <row r="1" spans="1:13">
      <c r="A1" s="216" t="s">
        <v>695</v>
      </c>
      <c r="B1" s="25" t="s">
        <v>342</v>
      </c>
      <c r="C1" s="25" t="s">
        <v>256</v>
      </c>
      <c r="D1" s="25" t="s">
        <v>257</v>
      </c>
      <c r="E1" s="25" t="s">
        <v>258</v>
      </c>
      <c r="F1" s="25" t="s">
        <v>259</v>
      </c>
      <c r="G1" s="25" t="s">
        <v>260</v>
      </c>
      <c r="H1" s="25" t="s">
        <v>211</v>
      </c>
      <c r="I1" s="25" t="s">
        <v>261</v>
      </c>
      <c r="J1" s="25" t="s">
        <v>684</v>
      </c>
      <c r="K1" s="25" t="s">
        <v>517</v>
      </c>
      <c r="L1" s="25" t="s">
        <v>685</v>
      </c>
      <c r="M1" s="25" t="s">
        <v>686</v>
      </c>
    </row>
    <row r="2" spans="1:13">
      <c r="A2" s="218" t="s">
        <v>687</v>
      </c>
      <c r="B2" s="247"/>
      <c r="C2" s="247">
        <v>1500</v>
      </c>
      <c r="D2" s="247">
        <v>1500</v>
      </c>
      <c r="E2" s="247">
        <v>1500</v>
      </c>
      <c r="F2" s="247">
        <v>1500</v>
      </c>
      <c r="G2" s="247">
        <v>1500</v>
      </c>
      <c r="H2" s="247">
        <v>1500</v>
      </c>
      <c r="I2" s="247">
        <v>1500</v>
      </c>
      <c r="J2" s="247">
        <v>1500</v>
      </c>
      <c r="K2" s="247">
        <v>1500</v>
      </c>
      <c r="L2" s="247">
        <v>1500</v>
      </c>
      <c r="M2" s="247">
        <v>1500</v>
      </c>
    </row>
    <row r="3" spans="1:13">
      <c r="A3" s="218" t="s">
        <v>588</v>
      </c>
      <c r="B3" s="247">
        <v>1415.59</v>
      </c>
      <c r="C3" s="247">
        <v>1415.59</v>
      </c>
      <c r="D3" s="247">
        <v>1415.59</v>
      </c>
      <c r="E3" s="247">
        <v>1415.59</v>
      </c>
      <c r="F3" s="247">
        <v>1415.59</v>
      </c>
      <c r="G3" s="247">
        <v>1415.59</v>
      </c>
      <c r="H3" s="247">
        <v>1415.59</v>
      </c>
      <c r="I3" s="247">
        <v>1415.59</v>
      </c>
      <c r="J3" s="247">
        <v>1415.59</v>
      </c>
      <c r="K3" s="247">
        <v>1415.59</v>
      </c>
      <c r="L3" s="247">
        <v>1415.59</v>
      </c>
      <c r="M3" s="247">
        <v>1415.59</v>
      </c>
    </row>
    <row r="4" spans="1:13">
      <c r="A4" s="218" t="s">
        <v>587</v>
      </c>
      <c r="B4" s="247">
        <v>13054.36</v>
      </c>
      <c r="C4" s="247"/>
      <c r="D4" s="247"/>
      <c r="E4" s="247">
        <v>13054.36</v>
      </c>
      <c r="F4" s="247"/>
      <c r="G4" s="247"/>
      <c r="H4" s="247">
        <v>13054.36</v>
      </c>
      <c r="I4" s="247"/>
      <c r="J4" s="247"/>
      <c r="K4" s="247" t="s">
        <v>696</v>
      </c>
      <c r="L4" s="247"/>
      <c r="M4" s="247"/>
    </row>
    <row r="5" spans="1:13">
      <c r="A5" s="218" t="s">
        <v>688</v>
      </c>
      <c r="B5" s="247">
        <v>19.989999999999998</v>
      </c>
      <c r="C5" s="247">
        <v>19.989999999999998</v>
      </c>
      <c r="D5" s="247">
        <v>19.989999999999998</v>
      </c>
      <c r="E5" s="247">
        <v>19.989999999999998</v>
      </c>
      <c r="F5" s="247">
        <v>19.989999999999998</v>
      </c>
      <c r="G5" s="247">
        <v>19.989999999999998</v>
      </c>
      <c r="H5" s="247">
        <v>19.989999999999998</v>
      </c>
      <c r="I5" s="247">
        <v>19.989999999999998</v>
      </c>
      <c r="J5" s="247">
        <v>19.989999999999998</v>
      </c>
      <c r="K5" s="247">
        <v>19.989999999999998</v>
      </c>
      <c r="L5" s="247">
        <v>19.989999999999998</v>
      </c>
      <c r="M5" s="247">
        <v>19.989999999999998</v>
      </c>
    </row>
    <row r="6" spans="1:13">
      <c r="A6" s="218" t="s">
        <v>689</v>
      </c>
      <c r="B6" s="247">
        <v>38.07</v>
      </c>
      <c r="C6" s="247">
        <v>38.07</v>
      </c>
      <c r="D6" s="247">
        <v>38.07</v>
      </c>
      <c r="E6" s="247">
        <v>38.07</v>
      </c>
      <c r="F6" s="247">
        <v>38.07</v>
      </c>
      <c r="G6" s="247">
        <v>38.07</v>
      </c>
      <c r="H6" s="247">
        <v>38.07</v>
      </c>
      <c r="I6" s="247">
        <v>38.07</v>
      </c>
      <c r="J6" s="247">
        <v>38.07</v>
      </c>
      <c r="K6" s="247">
        <v>38.07</v>
      </c>
      <c r="L6" s="247">
        <v>38.07</v>
      </c>
      <c r="M6" s="247">
        <v>38.07</v>
      </c>
    </row>
    <row r="7" spans="1:13">
      <c r="A7" s="218" t="s">
        <v>690</v>
      </c>
      <c r="B7" s="247">
        <v>6.59</v>
      </c>
      <c r="C7" s="247">
        <v>6.59</v>
      </c>
      <c r="D7" s="247">
        <v>6.59</v>
      </c>
      <c r="E7" s="247">
        <v>6.59</v>
      </c>
      <c r="F7" s="247">
        <v>6.59</v>
      </c>
      <c r="G7" s="247">
        <v>6.59</v>
      </c>
      <c r="H7" s="247">
        <v>6.59</v>
      </c>
      <c r="I7" s="247">
        <v>6.59</v>
      </c>
      <c r="J7" s="247">
        <v>6.59</v>
      </c>
      <c r="K7" s="247">
        <v>6.59</v>
      </c>
      <c r="L7" s="247">
        <v>6.59</v>
      </c>
      <c r="M7" s="247">
        <v>6.59</v>
      </c>
    </row>
    <row r="8" spans="1:13">
      <c r="A8" s="218" t="s">
        <v>691</v>
      </c>
      <c r="B8" s="247">
        <v>285.60000000000002</v>
      </c>
      <c r="C8" s="247">
        <v>285.60000000000002</v>
      </c>
      <c r="D8" s="247">
        <v>285.60000000000002</v>
      </c>
      <c r="E8" s="247">
        <v>285.60000000000002</v>
      </c>
      <c r="F8" s="247">
        <v>285.60000000000002</v>
      </c>
      <c r="G8" s="247">
        <v>285.60000000000002</v>
      </c>
      <c r="H8" s="247">
        <v>285.60000000000002</v>
      </c>
      <c r="I8" s="247"/>
      <c r="J8" s="247"/>
      <c r="K8" s="247">
        <v>285.60000000000002</v>
      </c>
      <c r="L8" s="247">
        <v>285.60000000000002</v>
      </c>
      <c r="M8" s="247">
        <v>285.60000000000002</v>
      </c>
    </row>
    <row r="9" spans="1:13">
      <c r="A9" s="218" t="s">
        <v>692</v>
      </c>
      <c r="B9" s="247">
        <v>315</v>
      </c>
      <c r="C9" s="247">
        <v>315</v>
      </c>
      <c r="D9" s="247">
        <v>315</v>
      </c>
      <c r="E9" s="247"/>
      <c r="F9" s="247"/>
      <c r="G9" s="247"/>
      <c r="H9" s="247"/>
      <c r="I9" s="247"/>
      <c r="J9" s="247"/>
      <c r="K9" s="247">
        <v>315</v>
      </c>
      <c r="L9" s="247">
        <v>315</v>
      </c>
      <c r="M9" s="247">
        <v>315</v>
      </c>
    </row>
    <row r="10" spans="1:13">
      <c r="A10" s="218" t="s">
        <v>693</v>
      </c>
      <c r="B10" s="247">
        <v>20</v>
      </c>
      <c r="C10" s="247">
        <v>20</v>
      </c>
      <c r="D10" s="247">
        <v>20</v>
      </c>
      <c r="E10" s="247">
        <v>20</v>
      </c>
      <c r="F10" s="247">
        <v>20</v>
      </c>
      <c r="G10" s="247">
        <v>20</v>
      </c>
      <c r="H10" s="247">
        <v>20</v>
      </c>
      <c r="I10" s="247">
        <v>20</v>
      </c>
      <c r="J10" s="247">
        <v>20</v>
      </c>
      <c r="K10" s="247">
        <v>20</v>
      </c>
      <c r="L10" s="247">
        <v>20</v>
      </c>
      <c r="M10" s="247">
        <v>20</v>
      </c>
    </row>
    <row r="11" spans="1:13">
      <c r="A11" s="218" t="s">
        <v>694</v>
      </c>
      <c r="B11" s="247">
        <v>35.75</v>
      </c>
      <c r="C11" s="247">
        <v>35.75</v>
      </c>
      <c r="D11" s="247">
        <v>35.75</v>
      </c>
      <c r="E11" s="247">
        <v>35.75</v>
      </c>
      <c r="F11" s="247">
        <v>35.75</v>
      </c>
      <c r="G11" s="247">
        <v>35.75</v>
      </c>
      <c r="H11" s="247">
        <v>35.75</v>
      </c>
      <c r="I11" s="247">
        <v>35.75</v>
      </c>
      <c r="J11" s="247">
        <v>35.75</v>
      </c>
      <c r="K11" s="247">
        <v>35.75</v>
      </c>
      <c r="L11" s="247">
        <v>35.75</v>
      </c>
      <c r="M11" s="247">
        <v>35.75</v>
      </c>
    </row>
    <row r="12" spans="1:13">
      <c r="A12" s="218" t="s">
        <v>697</v>
      </c>
      <c r="B12" s="247">
        <v>98.33</v>
      </c>
      <c r="C12" s="247">
        <v>98.33</v>
      </c>
      <c r="D12" s="247">
        <v>98.33</v>
      </c>
      <c r="E12" s="247">
        <v>98.33</v>
      </c>
      <c r="F12" s="247">
        <v>98.33</v>
      </c>
      <c r="G12" s="247">
        <v>98.33</v>
      </c>
      <c r="H12" s="247">
        <v>98.33</v>
      </c>
      <c r="I12" s="247">
        <v>98.33</v>
      </c>
      <c r="J12" s="247">
        <v>98.33</v>
      </c>
      <c r="K12" s="247">
        <v>98.33</v>
      </c>
      <c r="L12" s="247">
        <v>98.33</v>
      </c>
      <c r="M12" s="247">
        <v>98.33</v>
      </c>
    </row>
    <row r="13" spans="1:13">
      <c r="A13" s="109" t="s">
        <v>201</v>
      </c>
      <c r="B13" s="248">
        <f>SUM(B2:B12)</f>
        <v>15289.28</v>
      </c>
      <c r="C13" s="248">
        <f t="shared" ref="C13:M13" si="0">+SUM(C2:C12)</f>
        <v>3734.92</v>
      </c>
      <c r="D13" s="248">
        <f t="shared" si="0"/>
        <v>3734.92</v>
      </c>
      <c r="E13" s="248">
        <f t="shared" si="0"/>
        <v>16474.280000000002</v>
      </c>
      <c r="F13" s="248">
        <f t="shared" si="0"/>
        <v>3419.92</v>
      </c>
      <c r="G13" s="248">
        <f t="shared" si="0"/>
        <v>3419.92</v>
      </c>
      <c r="H13" s="248">
        <f t="shared" si="0"/>
        <v>16474.280000000002</v>
      </c>
      <c r="I13" s="248">
        <f t="shared" si="0"/>
        <v>3134.32</v>
      </c>
      <c r="J13" s="248">
        <f t="shared" si="0"/>
        <v>3134.32</v>
      </c>
      <c r="K13" s="248">
        <f t="shared" si="0"/>
        <v>3734.92</v>
      </c>
      <c r="L13" s="248">
        <f t="shared" si="0"/>
        <v>3734.92</v>
      </c>
      <c r="M13" s="248">
        <f t="shared" si="0"/>
        <v>3734.92</v>
      </c>
    </row>
    <row r="22" spans="14:15">
      <c r="N22" s="241"/>
      <c r="O22" s="241"/>
    </row>
    <row r="26" spans="14:15">
      <c r="N26" s="241"/>
      <c r="O26" s="241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23" sqref="E23"/>
    </sheetView>
  </sheetViews>
  <sheetFormatPr baseColWidth="10" defaultRowHeight="15"/>
  <cols>
    <col min="1" max="1" width="32" customWidth="1"/>
    <col min="2" max="2" width="16.28515625" customWidth="1"/>
    <col min="4" max="4" width="18.28515625" customWidth="1"/>
    <col min="5" max="5" width="10.7109375" customWidth="1"/>
    <col min="6" max="6" width="17.85546875" customWidth="1"/>
    <col min="7" max="7" width="10.5703125" customWidth="1"/>
  </cols>
  <sheetData>
    <row r="1" spans="1:7">
      <c r="A1" s="224" t="s">
        <v>614</v>
      </c>
      <c r="B1" s="226" t="s">
        <v>633</v>
      </c>
      <c r="C1" s="225" t="s">
        <v>634</v>
      </c>
      <c r="D1" s="226" t="s">
        <v>635</v>
      </c>
      <c r="E1" s="225" t="s">
        <v>634</v>
      </c>
      <c r="F1" s="226" t="s">
        <v>636</v>
      </c>
      <c r="G1" s="225" t="s">
        <v>634</v>
      </c>
    </row>
    <row r="2" spans="1:7">
      <c r="A2" s="224" t="s">
        <v>613</v>
      </c>
      <c r="B2" s="232">
        <v>150000</v>
      </c>
      <c r="C2" s="235">
        <v>100</v>
      </c>
      <c r="D2" s="232">
        <v>220000</v>
      </c>
      <c r="E2" s="225">
        <v>100</v>
      </c>
      <c r="F2" s="217">
        <v>290000</v>
      </c>
      <c r="G2" s="225">
        <v>100</v>
      </c>
    </row>
    <row r="3" spans="1:7">
      <c r="A3" s="224" t="s">
        <v>616</v>
      </c>
      <c r="B3" s="232">
        <v>0</v>
      </c>
      <c r="C3" s="235">
        <v>0</v>
      </c>
      <c r="D3" s="232">
        <v>0</v>
      </c>
      <c r="E3" s="225">
        <v>0</v>
      </c>
      <c r="F3" s="217">
        <v>0</v>
      </c>
      <c r="G3" s="225">
        <v>0</v>
      </c>
    </row>
    <row r="4" spans="1:7">
      <c r="A4" s="224" t="s">
        <v>615</v>
      </c>
      <c r="B4" s="232">
        <f>(B2-B3)</f>
        <v>150000</v>
      </c>
      <c r="C4" s="235">
        <v>100</v>
      </c>
      <c r="D4" s="232">
        <f>+(D2-D3)</f>
        <v>220000</v>
      </c>
      <c r="E4" s="225">
        <v>100</v>
      </c>
      <c r="F4" s="217">
        <f>+(F2-F3)</f>
        <v>290000</v>
      </c>
      <c r="G4" s="225">
        <v>100</v>
      </c>
    </row>
    <row r="5" spans="1:7">
      <c r="A5" s="224" t="s">
        <v>617</v>
      </c>
      <c r="B5" s="232">
        <v>77600</v>
      </c>
      <c r="C5" s="237">
        <f>+(B5/B4*100)</f>
        <v>51.733333333333334</v>
      </c>
      <c r="D5" s="232">
        <v>82000</v>
      </c>
      <c r="E5" s="236">
        <f>+(D5/$D$4*100)</f>
        <v>37.272727272727273</v>
      </c>
      <c r="F5" s="217">
        <v>85000</v>
      </c>
      <c r="G5" s="236">
        <f>+(F5/$F$2*100)</f>
        <v>29.310344827586203</v>
      </c>
    </row>
    <row r="6" spans="1:7">
      <c r="A6" s="224" t="s">
        <v>618</v>
      </c>
      <c r="B6" s="232">
        <f>(B4-B5)</f>
        <v>72400</v>
      </c>
      <c r="C6" s="236">
        <f>+(B6/B4*100)</f>
        <v>48.266666666666666</v>
      </c>
      <c r="D6" s="232">
        <f>+(D4-D5)</f>
        <v>138000</v>
      </c>
      <c r="E6" s="236">
        <f t="shared" ref="E6:E19" si="0">+(D6/$D$4*100)</f>
        <v>62.727272727272734</v>
      </c>
      <c r="F6" s="217">
        <f>+(F4-F5)</f>
        <v>205000</v>
      </c>
      <c r="G6" s="236">
        <f t="shared" ref="G6:G19" si="1">+(F6/$F$2*100)</f>
        <v>70.689655172413794</v>
      </c>
    </row>
    <row r="7" spans="1:7">
      <c r="A7" s="224" t="s">
        <v>619</v>
      </c>
      <c r="B7" s="232">
        <v>1860</v>
      </c>
      <c r="C7" s="225">
        <f>+(B7/B4*100)</f>
        <v>1.24</v>
      </c>
      <c r="D7" s="232">
        <v>2700</v>
      </c>
      <c r="E7" s="236">
        <f t="shared" si="0"/>
        <v>1.2272727272727273</v>
      </c>
      <c r="F7" s="217">
        <v>3200</v>
      </c>
      <c r="G7" s="236">
        <f t="shared" si="1"/>
        <v>1.103448275862069</v>
      </c>
    </row>
    <row r="8" spans="1:7">
      <c r="A8" s="224" t="s">
        <v>620</v>
      </c>
      <c r="B8" s="232">
        <v>34800</v>
      </c>
      <c r="C8" s="225">
        <f>+(B8/B4*100)</f>
        <v>23.200000000000003</v>
      </c>
      <c r="D8" s="232">
        <v>49200</v>
      </c>
      <c r="E8" s="236">
        <f t="shared" si="0"/>
        <v>22.363636363636363</v>
      </c>
      <c r="F8" s="217">
        <v>63600</v>
      </c>
      <c r="G8" s="236">
        <f t="shared" si="1"/>
        <v>21.931034482758623</v>
      </c>
    </row>
    <row r="9" spans="1:7">
      <c r="A9" s="224" t="s">
        <v>621</v>
      </c>
      <c r="B9" s="232">
        <v>6880</v>
      </c>
      <c r="C9" s="236">
        <f>+(B9/B4*100)</f>
        <v>4.5866666666666669</v>
      </c>
      <c r="D9" s="232">
        <v>21460</v>
      </c>
      <c r="E9" s="236">
        <f t="shared" si="0"/>
        <v>9.754545454545454</v>
      </c>
      <c r="F9" s="217">
        <v>28000</v>
      </c>
      <c r="G9" s="236">
        <f t="shared" si="1"/>
        <v>9.6551724137931032</v>
      </c>
    </row>
    <row r="10" spans="1:7">
      <c r="A10" s="224" t="s">
        <v>622</v>
      </c>
      <c r="B10" s="232">
        <v>0</v>
      </c>
      <c r="C10" s="225">
        <f>+(B10/B4*100)</f>
        <v>0</v>
      </c>
      <c r="D10" s="232">
        <v>0</v>
      </c>
      <c r="E10" s="236">
        <f t="shared" si="0"/>
        <v>0</v>
      </c>
      <c r="F10" s="217">
        <v>0</v>
      </c>
      <c r="G10" s="236">
        <f t="shared" si="1"/>
        <v>0</v>
      </c>
    </row>
    <row r="11" spans="1:7">
      <c r="A11" s="224" t="s">
        <v>623</v>
      </c>
      <c r="B11" s="232">
        <f>(B6-B7-B8-B9)</f>
        <v>28860</v>
      </c>
      <c r="C11" s="225">
        <f>+(B11/B4*100)</f>
        <v>19.239999999999998</v>
      </c>
      <c r="D11" s="232">
        <f>+(D6-D7-D8-D9)</f>
        <v>64640</v>
      </c>
      <c r="E11" s="236">
        <f t="shared" si="0"/>
        <v>29.381818181818183</v>
      </c>
      <c r="F11" s="217">
        <f>+(F6-F7-F8-F9)</f>
        <v>110200</v>
      </c>
      <c r="G11" s="236">
        <f t="shared" si="1"/>
        <v>38</v>
      </c>
    </row>
    <row r="12" spans="1:7">
      <c r="A12" s="224" t="s">
        <v>624</v>
      </c>
      <c r="B12" s="232">
        <v>0</v>
      </c>
      <c r="C12" s="225">
        <f>+(B12/B4*100)</f>
        <v>0</v>
      </c>
      <c r="D12" s="232">
        <v>0</v>
      </c>
      <c r="E12" s="236">
        <f t="shared" si="0"/>
        <v>0</v>
      </c>
      <c r="F12" s="217">
        <v>0</v>
      </c>
      <c r="G12" s="236">
        <f t="shared" si="1"/>
        <v>0</v>
      </c>
    </row>
    <row r="13" spans="1:7">
      <c r="A13" s="224" t="s">
        <v>625</v>
      </c>
      <c r="B13" s="232">
        <v>5541</v>
      </c>
      <c r="C13" s="236">
        <f>+(B13/B4*100)</f>
        <v>3.694</v>
      </c>
      <c r="D13" s="232">
        <v>5541</v>
      </c>
      <c r="E13" s="236">
        <f t="shared" si="0"/>
        <v>2.5186363636363636</v>
      </c>
      <c r="F13" s="217">
        <v>5541</v>
      </c>
      <c r="G13" s="236">
        <f t="shared" si="1"/>
        <v>1.9106896551724137</v>
      </c>
    </row>
    <row r="14" spans="1:7">
      <c r="A14" s="224" t="s">
        <v>626</v>
      </c>
      <c r="B14" s="232">
        <v>0</v>
      </c>
      <c r="C14" s="225">
        <f>+(B14/B4*100)</f>
        <v>0</v>
      </c>
      <c r="D14" s="232">
        <v>0</v>
      </c>
      <c r="E14" s="236">
        <f t="shared" si="0"/>
        <v>0</v>
      </c>
      <c r="F14" s="217">
        <v>0</v>
      </c>
      <c r="G14" s="236">
        <f t="shared" si="1"/>
        <v>0</v>
      </c>
    </row>
    <row r="15" spans="1:7">
      <c r="A15" s="224" t="s">
        <v>627</v>
      </c>
      <c r="B15" s="232">
        <f>(B11-B13)</f>
        <v>23319</v>
      </c>
      <c r="C15" s="236">
        <f>+(B15/B4*100)</f>
        <v>15.545999999999999</v>
      </c>
      <c r="D15" s="232">
        <f>+(D11-D13)</f>
        <v>59099</v>
      </c>
      <c r="E15" s="236">
        <f t="shared" si="0"/>
        <v>26.863181818181818</v>
      </c>
      <c r="F15" s="217">
        <f>+(F11-F12-F13-F14)</f>
        <v>104659</v>
      </c>
      <c r="G15" s="236">
        <f t="shared" si="1"/>
        <v>36.089310344827588</v>
      </c>
    </row>
    <row r="16" spans="1:7">
      <c r="A16" s="224" t="s">
        <v>628</v>
      </c>
      <c r="B16" s="232">
        <v>1628</v>
      </c>
      <c r="C16" s="238">
        <f>+(B16/B4*100)</f>
        <v>1.0853333333333333</v>
      </c>
      <c r="D16" s="232">
        <v>1628</v>
      </c>
      <c r="E16" s="236">
        <f t="shared" si="0"/>
        <v>0.74</v>
      </c>
      <c r="F16" s="217">
        <v>1185</v>
      </c>
      <c r="G16" s="236">
        <f t="shared" si="1"/>
        <v>0.40862068965517245</v>
      </c>
    </row>
    <row r="17" spans="1:7">
      <c r="A17" s="224" t="s">
        <v>629</v>
      </c>
      <c r="B17" s="232">
        <v>0</v>
      </c>
      <c r="C17" s="225">
        <f>+(B17/B4*100)</f>
        <v>0</v>
      </c>
      <c r="D17" s="232">
        <v>0</v>
      </c>
      <c r="E17" s="236">
        <f t="shared" si="0"/>
        <v>0</v>
      </c>
      <c r="F17" s="217">
        <v>0</v>
      </c>
      <c r="G17" s="236">
        <f t="shared" si="1"/>
        <v>0</v>
      </c>
    </row>
    <row r="18" spans="1:7">
      <c r="A18" s="224" t="s">
        <v>630</v>
      </c>
      <c r="B18" s="232">
        <v>767</v>
      </c>
      <c r="C18" s="236">
        <f>+(B18/B4*100)</f>
        <v>0.51133333333333331</v>
      </c>
      <c r="D18" s="232">
        <v>3381</v>
      </c>
      <c r="E18" s="236">
        <f t="shared" si="0"/>
        <v>1.5368181818181819</v>
      </c>
      <c r="F18" s="217">
        <v>4210</v>
      </c>
      <c r="G18" s="236">
        <f t="shared" si="1"/>
        <v>1.4517241379310346</v>
      </c>
    </row>
    <row r="19" spans="1:7">
      <c r="A19" s="224" t="s">
        <v>631</v>
      </c>
      <c r="B19" s="232">
        <f>(B15-B16-B18)</f>
        <v>20924</v>
      </c>
      <c r="C19" s="236">
        <f>+(B19/B4*100)</f>
        <v>13.949333333333334</v>
      </c>
      <c r="D19" s="232">
        <f>+(D15-D16-D17-D18)</f>
        <v>54090</v>
      </c>
      <c r="E19" s="236">
        <f t="shared" si="0"/>
        <v>24.586363636363636</v>
      </c>
      <c r="F19" s="217">
        <f>+(F15-F16-F17-F18)</f>
        <v>99264</v>
      </c>
      <c r="G19" s="236">
        <f t="shared" si="1"/>
        <v>34.228965517241377</v>
      </c>
    </row>
    <row r="20" spans="1:7">
      <c r="B20" s="233"/>
      <c r="C20" s="233"/>
    </row>
    <row r="21" spans="1:7">
      <c r="A21" s="224" t="s">
        <v>632</v>
      </c>
      <c r="B21" s="232">
        <f>+(B19+B13)</f>
        <v>26465</v>
      </c>
      <c r="C21" s="236">
        <f>+(B21/B4*100)</f>
        <v>17.643333333333334</v>
      </c>
      <c r="D21" s="232">
        <f>+(D19-D18)</f>
        <v>50709</v>
      </c>
      <c r="E21" s="240">
        <f>+(D21/D4*100)</f>
        <v>23.049545454545456</v>
      </c>
      <c r="F21" s="217">
        <f>+(F19-F18)</f>
        <v>95054</v>
      </c>
      <c r="G21" s="236">
        <f>+(F21/F4*100)</f>
        <v>32.777241379310347</v>
      </c>
    </row>
    <row r="23" spans="1:7">
      <c r="A23" s="234"/>
    </row>
    <row r="24" spans="1:7">
      <c r="A24" s="234"/>
    </row>
    <row r="25" spans="1:7">
      <c r="A25" s="234"/>
    </row>
  </sheetData>
  <pageMargins left="0.7" right="0.7" top="0.75" bottom="0.75" header="0.3" footer="0.3"/>
  <ignoredErrors>
    <ignoredError sqref="D21:F21 E6 E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D13"/>
  <sheetViews>
    <sheetView zoomScale="85" zoomScaleNormal="85" workbookViewId="0">
      <selection activeCell="D3" sqref="C3:D3"/>
    </sheetView>
  </sheetViews>
  <sheetFormatPr baseColWidth="10" defaultRowHeight="15"/>
  <cols>
    <col min="1" max="1" width="28.85546875" customWidth="1"/>
    <col min="2" max="2" width="14.42578125" customWidth="1"/>
    <col min="3" max="3" width="28.5703125" customWidth="1"/>
    <col min="4" max="4" width="13" customWidth="1"/>
  </cols>
  <sheetData>
    <row r="1" spans="1:4" s="43" customFormat="1">
      <c r="A1" s="244" t="s">
        <v>99</v>
      </c>
      <c r="B1" s="242"/>
      <c r="C1" s="242"/>
      <c r="D1" s="245"/>
    </row>
    <row r="2" spans="1:4">
      <c r="A2" s="216" t="s">
        <v>666</v>
      </c>
      <c r="B2" s="239"/>
      <c r="C2" s="239"/>
      <c r="D2" s="239"/>
    </row>
    <row r="3" spans="1:4">
      <c r="A3" s="117"/>
      <c r="B3" s="117"/>
      <c r="C3" s="246" t="s">
        <v>669</v>
      </c>
      <c r="D3" s="218"/>
    </row>
    <row r="4" spans="1:4">
      <c r="A4" s="117"/>
      <c r="B4" s="117"/>
      <c r="C4" s="246" t="s">
        <v>670</v>
      </c>
      <c r="D4" s="218">
        <v>1830.45</v>
      </c>
    </row>
    <row r="5" spans="1:4">
      <c r="A5" s="246" t="s">
        <v>678</v>
      </c>
      <c r="B5" s="218">
        <v>7500.95</v>
      </c>
      <c r="C5" s="246" t="s">
        <v>667</v>
      </c>
      <c r="D5" s="218">
        <f>+(1447.6+20+44.95)</f>
        <v>1512.55</v>
      </c>
    </row>
    <row r="6" spans="1:4">
      <c r="A6" s="246" t="s">
        <v>677</v>
      </c>
      <c r="B6" s="218"/>
      <c r="C6" s="246" t="s">
        <v>671</v>
      </c>
      <c r="D6" s="218">
        <v>98.33</v>
      </c>
    </row>
    <row r="7" spans="1:4">
      <c r="A7" s="246" t="s">
        <v>675</v>
      </c>
      <c r="B7" s="218">
        <v>2520</v>
      </c>
      <c r="C7" s="246" t="s">
        <v>672</v>
      </c>
      <c r="D7" s="218">
        <v>35.75</v>
      </c>
    </row>
    <row r="8" spans="1:4">
      <c r="A8" s="246" t="s">
        <v>676</v>
      </c>
      <c r="B8" s="243"/>
      <c r="C8" s="246" t="s">
        <v>673</v>
      </c>
      <c r="D8" s="218">
        <v>0</v>
      </c>
    </row>
    <row r="9" spans="1:4">
      <c r="A9" s="246" t="s">
        <v>667</v>
      </c>
      <c r="B9" s="243"/>
      <c r="C9" s="246" t="s">
        <v>680</v>
      </c>
      <c r="D9" s="218">
        <f>+(1415.59)</f>
        <v>1415.59</v>
      </c>
    </row>
    <row r="10" spans="1:4">
      <c r="A10" s="246" t="s">
        <v>668</v>
      </c>
      <c r="B10" s="243">
        <f>SUM(B7:B8)</f>
        <v>2520</v>
      </c>
      <c r="C10" s="246"/>
      <c r="D10" s="218"/>
    </row>
    <row r="11" spans="1:4">
      <c r="A11" s="25" t="s">
        <v>681</v>
      </c>
      <c r="B11" s="25">
        <v>210</v>
      </c>
      <c r="C11" s="246" t="s">
        <v>674</v>
      </c>
      <c r="D11" s="218">
        <f>+SUM(D4:D9)</f>
        <v>4892.67</v>
      </c>
    </row>
    <row r="12" spans="1:4">
      <c r="A12" s="25" t="s">
        <v>682</v>
      </c>
      <c r="B12" s="25">
        <v>1155</v>
      </c>
      <c r="C12" s="246" t="s">
        <v>679</v>
      </c>
      <c r="D12" s="218">
        <f>+(B5+B10-D11)</f>
        <v>5128.2800000000007</v>
      </c>
    </row>
    <row r="13" spans="1:4">
      <c r="C13" s="25" t="s">
        <v>683</v>
      </c>
      <c r="D13" s="25">
        <f>+(D12+B11+B12)</f>
        <v>6493.2800000000007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patients reporting</vt:lpstr>
      <vt:lpstr>therapeute reporting</vt:lpstr>
      <vt:lpstr>thérapeutes</vt:lpstr>
      <vt:lpstr>heures</vt:lpstr>
      <vt:lpstr>Marketing</vt:lpstr>
      <vt:lpstr>Charges</vt:lpstr>
      <vt:lpstr>COMPTE RESULTAT</vt:lpstr>
      <vt:lpstr>TRESORERIE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assa</cp:lastModifiedBy>
  <dcterms:created xsi:type="dcterms:W3CDTF">2016-02-02T10:51:42Z</dcterms:created>
  <dcterms:modified xsi:type="dcterms:W3CDTF">2017-06-13T22:18:48Z</dcterms:modified>
</cp:coreProperties>
</file>