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epri\Dropbox\Sophrokhépri\Commercial-Vente\Accueil nouveaux intervenants-2017\"/>
    </mc:Choice>
  </mc:AlternateContent>
  <bookViews>
    <workbookView xWindow="600" yWindow="1800" windowWidth="9345" windowHeight="2970"/>
  </bookViews>
  <sheets>
    <sheet name="Thera Global" sheetId="1" r:id="rId1"/>
  </sheets>
  <definedNames>
    <definedName name="_xlnm.Print_Area" localSheetId="0">'Thera Global'!$K$1:$P$75</definedName>
  </definedNames>
  <calcPr calcId="152511"/>
</workbook>
</file>

<file path=xl/calcChain.xml><?xml version="1.0" encoding="utf-8"?>
<calcChain xmlns="http://schemas.openxmlformats.org/spreadsheetml/2006/main">
  <c r="E76" i="1" l="1"/>
  <c r="G76" i="1" l="1"/>
  <c r="C76" i="1"/>
  <c r="D76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  <c r="D23" i="1" l="1"/>
  <c r="C23" i="1" s="1"/>
  <c r="B34" i="1"/>
  <c r="B52" i="1"/>
  <c r="B53" i="1"/>
  <c r="B54" i="1"/>
  <c r="B55" i="1"/>
  <c r="B56" i="1"/>
  <c r="B57" i="1"/>
  <c r="B58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2" i="1"/>
  <c r="E2" i="1" l="1"/>
  <c r="D2" i="1"/>
  <c r="C2" i="1" s="1"/>
  <c r="G2" i="1"/>
  <c r="E74" i="1"/>
  <c r="D74" i="1"/>
  <c r="C74" i="1" s="1"/>
  <c r="G74" i="1"/>
  <c r="E72" i="1"/>
  <c r="D72" i="1"/>
  <c r="C72" i="1" s="1"/>
  <c r="G72" i="1"/>
  <c r="E70" i="1"/>
  <c r="D70" i="1"/>
  <c r="C70" i="1" s="1"/>
  <c r="G70" i="1"/>
  <c r="E68" i="1"/>
  <c r="D68" i="1"/>
  <c r="C68" i="1" s="1"/>
  <c r="G68" i="1"/>
  <c r="E66" i="1"/>
  <c r="D66" i="1"/>
  <c r="C66" i="1" s="1"/>
  <c r="G66" i="1"/>
  <c r="E64" i="1"/>
  <c r="D64" i="1"/>
  <c r="C64" i="1" s="1"/>
  <c r="G64" i="1"/>
  <c r="E62" i="1"/>
  <c r="D62" i="1"/>
  <c r="C62" i="1" s="1"/>
  <c r="G62" i="1"/>
  <c r="E60" i="1"/>
  <c r="D60" i="1"/>
  <c r="C60" i="1" s="1"/>
  <c r="G60" i="1"/>
  <c r="E51" i="1"/>
  <c r="C51" i="1"/>
  <c r="D51" i="1"/>
  <c r="G51" i="1"/>
  <c r="E49" i="1"/>
  <c r="D49" i="1"/>
  <c r="C49" i="1" s="1"/>
  <c r="G49" i="1"/>
  <c r="E47" i="1"/>
  <c r="C47" i="1"/>
  <c r="D47" i="1"/>
  <c r="G47" i="1"/>
  <c r="E45" i="1"/>
  <c r="D45" i="1"/>
  <c r="C45" i="1" s="1"/>
  <c r="G45" i="1"/>
  <c r="E43" i="1"/>
  <c r="C43" i="1"/>
  <c r="D43" i="1"/>
  <c r="G43" i="1"/>
  <c r="E41" i="1"/>
  <c r="D41" i="1"/>
  <c r="C41" i="1" s="1"/>
  <c r="G41" i="1"/>
  <c r="E39" i="1"/>
  <c r="C39" i="1"/>
  <c r="D39" i="1"/>
  <c r="G39" i="1"/>
  <c r="E37" i="1"/>
  <c r="D37" i="1"/>
  <c r="C37" i="1" s="1"/>
  <c r="G37" i="1"/>
  <c r="E35" i="1"/>
  <c r="C35" i="1"/>
  <c r="D35" i="1"/>
  <c r="G35" i="1"/>
  <c r="E32" i="1"/>
  <c r="D32" i="1"/>
  <c r="C32" i="1" s="1"/>
  <c r="G32" i="1"/>
  <c r="E30" i="1"/>
  <c r="D30" i="1"/>
  <c r="C30" i="1" s="1"/>
  <c r="G30" i="1"/>
  <c r="E28" i="1"/>
  <c r="D28" i="1"/>
  <c r="C28" i="1" s="1"/>
  <c r="G28" i="1"/>
  <c r="E26" i="1"/>
  <c r="D26" i="1"/>
  <c r="C26" i="1" s="1"/>
  <c r="G26" i="1"/>
  <c r="E24" i="1"/>
  <c r="D24" i="1"/>
  <c r="C24" i="1" s="1"/>
  <c r="G24" i="1"/>
  <c r="E22" i="1"/>
  <c r="D22" i="1"/>
  <c r="C22" i="1" s="1"/>
  <c r="G22" i="1"/>
  <c r="E20" i="1"/>
  <c r="D20" i="1"/>
  <c r="C20" i="1" s="1"/>
  <c r="G20" i="1"/>
  <c r="E18" i="1"/>
  <c r="D18" i="1"/>
  <c r="C18" i="1" s="1"/>
  <c r="G18" i="1"/>
  <c r="E16" i="1"/>
  <c r="D16" i="1"/>
  <c r="C16" i="1" s="1"/>
  <c r="G16" i="1"/>
  <c r="E14" i="1"/>
  <c r="D14" i="1"/>
  <c r="C14" i="1" s="1"/>
  <c r="G14" i="1"/>
  <c r="E12" i="1"/>
  <c r="D12" i="1"/>
  <c r="C12" i="1" s="1"/>
  <c r="G12" i="1"/>
  <c r="E10" i="1"/>
  <c r="D10" i="1"/>
  <c r="C10" i="1" s="1"/>
  <c r="G10" i="1"/>
  <c r="E8" i="1"/>
  <c r="D8" i="1"/>
  <c r="C8" i="1" s="1"/>
  <c r="G8" i="1"/>
  <c r="E6" i="1"/>
  <c r="D6" i="1"/>
  <c r="C6" i="1" s="1"/>
  <c r="G6" i="1"/>
  <c r="E4" i="1"/>
  <c r="D4" i="1"/>
  <c r="C4" i="1" s="1"/>
  <c r="G4" i="1"/>
  <c r="E58" i="1"/>
  <c r="D58" i="1"/>
  <c r="C58" i="1" s="1"/>
  <c r="G58" i="1"/>
  <c r="E56" i="1"/>
  <c r="D56" i="1"/>
  <c r="C56" i="1" s="1"/>
  <c r="G56" i="1"/>
  <c r="E54" i="1"/>
  <c r="D54" i="1"/>
  <c r="C54" i="1" s="1"/>
  <c r="G54" i="1"/>
  <c r="E52" i="1"/>
  <c r="D52" i="1"/>
  <c r="C52" i="1" s="1"/>
  <c r="G52" i="1"/>
  <c r="E75" i="1"/>
  <c r="C75" i="1"/>
  <c r="D75" i="1"/>
  <c r="G75" i="1"/>
  <c r="E73" i="1"/>
  <c r="D73" i="1"/>
  <c r="C73" i="1" s="1"/>
  <c r="G73" i="1"/>
  <c r="E71" i="1"/>
  <c r="C71" i="1"/>
  <c r="D71" i="1"/>
  <c r="G71" i="1"/>
  <c r="E69" i="1"/>
  <c r="D69" i="1"/>
  <c r="C69" i="1" s="1"/>
  <c r="G69" i="1"/>
  <c r="E67" i="1"/>
  <c r="C67" i="1"/>
  <c r="D67" i="1"/>
  <c r="G67" i="1"/>
  <c r="E65" i="1"/>
  <c r="D65" i="1"/>
  <c r="C65" i="1" s="1"/>
  <c r="G65" i="1"/>
  <c r="E63" i="1"/>
  <c r="C63" i="1"/>
  <c r="D63" i="1"/>
  <c r="G63" i="1"/>
  <c r="E61" i="1"/>
  <c r="D61" i="1"/>
  <c r="C61" i="1" s="1"/>
  <c r="G61" i="1"/>
  <c r="E59" i="1"/>
  <c r="C59" i="1"/>
  <c r="D59" i="1"/>
  <c r="G59" i="1"/>
  <c r="E50" i="1"/>
  <c r="D50" i="1"/>
  <c r="C50" i="1" s="1"/>
  <c r="G50" i="1"/>
  <c r="E48" i="1"/>
  <c r="D48" i="1"/>
  <c r="C48" i="1" s="1"/>
  <c r="G48" i="1"/>
  <c r="E46" i="1"/>
  <c r="D46" i="1"/>
  <c r="C46" i="1" s="1"/>
  <c r="G46" i="1"/>
  <c r="E44" i="1"/>
  <c r="D44" i="1"/>
  <c r="C44" i="1" s="1"/>
  <c r="G44" i="1"/>
  <c r="E42" i="1"/>
  <c r="D42" i="1"/>
  <c r="C42" i="1" s="1"/>
  <c r="G42" i="1"/>
  <c r="E40" i="1"/>
  <c r="D40" i="1"/>
  <c r="C40" i="1" s="1"/>
  <c r="G40" i="1"/>
  <c r="E38" i="1"/>
  <c r="D38" i="1"/>
  <c r="C38" i="1" s="1"/>
  <c r="G38" i="1"/>
  <c r="E36" i="1"/>
  <c r="D36" i="1"/>
  <c r="C36" i="1" s="1"/>
  <c r="G36" i="1"/>
  <c r="E33" i="1"/>
  <c r="C33" i="1"/>
  <c r="D33" i="1"/>
  <c r="G33" i="1"/>
  <c r="E31" i="1"/>
  <c r="D31" i="1"/>
  <c r="C31" i="1" s="1"/>
  <c r="G31" i="1"/>
  <c r="E29" i="1"/>
  <c r="C29" i="1"/>
  <c r="D29" i="1"/>
  <c r="G29" i="1"/>
  <c r="E27" i="1"/>
  <c r="D27" i="1"/>
  <c r="C27" i="1" s="1"/>
  <c r="G27" i="1"/>
  <c r="E25" i="1"/>
  <c r="C25" i="1"/>
  <c r="D25" i="1"/>
  <c r="G25" i="1"/>
  <c r="E23" i="1"/>
  <c r="G23" i="1"/>
  <c r="E21" i="1"/>
  <c r="D21" i="1"/>
  <c r="C21" i="1" s="1"/>
  <c r="G21" i="1"/>
  <c r="E19" i="1"/>
  <c r="D19" i="1"/>
  <c r="C19" i="1" s="1"/>
  <c r="G19" i="1"/>
  <c r="E17" i="1"/>
  <c r="D17" i="1"/>
  <c r="C17" i="1" s="1"/>
  <c r="G17" i="1"/>
  <c r="E15" i="1"/>
  <c r="D15" i="1"/>
  <c r="C15" i="1" s="1"/>
  <c r="G15" i="1"/>
  <c r="E13" i="1"/>
  <c r="D13" i="1"/>
  <c r="C13" i="1" s="1"/>
  <c r="G13" i="1"/>
  <c r="E11" i="1"/>
  <c r="D11" i="1"/>
  <c r="C11" i="1" s="1"/>
  <c r="G11" i="1"/>
  <c r="E9" i="1"/>
  <c r="D9" i="1"/>
  <c r="C9" i="1" s="1"/>
  <c r="G9" i="1"/>
  <c r="E7" i="1"/>
  <c r="D7" i="1"/>
  <c r="C7" i="1" s="1"/>
  <c r="G7" i="1"/>
  <c r="E5" i="1"/>
  <c r="D5" i="1"/>
  <c r="C5" i="1" s="1"/>
  <c r="G5" i="1"/>
  <c r="E3" i="1"/>
  <c r="D3" i="1"/>
  <c r="C3" i="1" s="1"/>
  <c r="G3" i="1"/>
  <c r="E57" i="1"/>
  <c r="D57" i="1"/>
  <c r="C57" i="1" s="1"/>
  <c r="G57" i="1"/>
  <c r="E55" i="1"/>
  <c r="C55" i="1"/>
  <c r="D55" i="1"/>
  <c r="G55" i="1"/>
  <c r="E53" i="1"/>
  <c r="D53" i="1"/>
  <c r="C53" i="1" s="1"/>
  <c r="G53" i="1"/>
  <c r="E34" i="1"/>
  <c r="D34" i="1"/>
  <c r="C34" i="1"/>
  <c r="G34" i="1"/>
</calcChain>
</file>

<file path=xl/sharedStrings.xml><?xml version="1.0" encoding="utf-8"?>
<sst xmlns="http://schemas.openxmlformats.org/spreadsheetml/2006/main" count="456" uniqueCount="327">
  <si>
    <t>Nom Prénom</t>
  </si>
  <si>
    <t>06 50 87 32 32</t>
  </si>
  <si>
    <t>BLESSIG Anne-Marie</t>
  </si>
  <si>
    <t>07 61 15 05 33</t>
  </si>
  <si>
    <t>06 19 10 01 92</t>
  </si>
  <si>
    <t>LEGRAND Corinne</t>
  </si>
  <si>
    <t>Coach Orthographique</t>
  </si>
  <si>
    <t>Hypnothérapeute</t>
  </si>
  <si>
    <t>06 83 52 80 27</t>
  </si>
  <si>
    <t>THIBAUX Catherine</t>
  </si>
  <si>
    <t>06 22 65 71 70</t>
  </si>
  <si>
    <t>Coach insertion Pro</t>
  </si>
  <si>
    <t>CAUVIN CECILE</t>
  </si>
  <si>
    <t>06 23 10 63 50</t>
  </si>
  <si>
    <t>MATHIEU Céline</t>
  </si>
  <si>
    <t>06 62 38 49 91</t>
  </si>
  <si>
    <t>sophrologue</t>
  </si>
  <si>
    <t>ESTRADE danielle</t>
  </si>
  <si>
    <t>06 23 42 82 09</t>
  </si>
  <si>
    <t>DROUET Emmanuelle</t>
  </si>
  <si>
    <t>06 61 48 84 53</t>
  </si>
  <si>
    <t>Psychologue</t>
  </si>
  <si>
    <t>RUFFIER Gladys</t>
  </si>
  <si>
    <t>06 23 82 26 70</t>
  </si>
  <si>
    <t>Réflexologue</t>
  </si>
  <si>
    <t>HONORE Margaux</t>
  </si>
  <si>
    <t>06 13 79 59 81</t>
  </si>
  <si>
    <t>Chiropracteur</t>
  </si>
  <si>
    <t>sophrologue-cohérence cardiaque</t>
  </si>
  <si>
    <t>VLADIC Jacqueline</t>
  </si>
  <si>
    <t>06 61 92 32 76</t>
  </si>
  <si>
    <t>07 83 36 82 48</t>
  </si>
  <si>
    <t>FREYTHER Ludwig</t>
  </si>
  <si>
    <t>06 35 49 76 14</t>
  </si>
  <si>
    <t>TOI Lionel</t>
  </si>
  <si>
    <t>06 95 53 69 71</t>
  </si>
  <si>
    <t xml:space="preserve">PNL, Hypnose, neuroscience </t>
  </si>
  <si>
    <t>CASALE Nathalie</t>
  </si>
  <si>
    <t>06 29 95 45 08</t>
  </si>
  <si>
    <t>FALCIONELLI Rodrigue</t>
  </si>
  <si>
    <t>06 49 85 95 60</t>
  </si>
  <si>
    <t>ZAOUI Sabine</t>
  </si>
  <si>
    <t>07 64 08 38 76</t>
  </si>
  <si>
    <t>Coach santé</t>
  </si>
  <si>
    <t>COCHET Sophie</t>
  </si>
  <si>
    <t>Iridologue naturo</t>
  </si>
  <si>
    <t>06 21 59 12 01</t>
  </si>
  <si>
    <t>ROSIER-AUVERT Aurélie</t>
  </si>
  <si>
    <t>06 62 82 76 38</t>
  </si>
  <si>
    <t>BARATAY-LHORTE Pascale</t>
  </si>
  <si>
    <t>06 69 42 69 29</t>
  </si>
  <si>
    <t>ROUSSEL Fanny</t>
  </si>
  <si>
    <t>06 63 14 16 45</t>
  </si>
  <si>
    <t>LESPINASSE Sophie</t>
  </si>
  <si>
    <t>06 62 33 30 51</t>
  </si>
  <si>
    <t>06 43 73 92 76</t>
  </si>
  <si>
    <t>07 81 38 65 78</t>
  </si>
  <si>
    <t>06 09 48 49 61</t>
  </si>
  <si>
    <t>Sophrologie, kinésio, PNL, EFT</t>
  </si>
  <si>
    <t>06 60 47 71 64</t>
  </si>
  <si>
    <t>Psychologue clinicienne (Test EIP)</t>
  </si>
  <si>
    <t>Mail</t>
  </si>
  <si>
    <t>BROSSARD Amelie</t>
  </si>
  <si>
    <t>BONANDRINI Brigitte</t>
  </si>
  <si>
    <t>06 09 46 38 50</t>
  </si>
  <si>
    <t>LOPES Sandrine</t>
  </si>
  <si>
    <t>BROTHIER Jocelyne</t>
  </si>
  <si>
    <t>GARMIGNY Emilia</t>
  </si>
  <si>
    <t>REVELLAT Evelyne</t>
  </si>
  <si>
    <t>COUTHENX Marie-Ch</t>
  </si>
  <si>
    <t>LARUE Yann</t>
  </si>
  <si>
    <t>Hypnothérapeute, coach vocal chant</t>
  </si>
  <si>
    <t>LANGLOIS Sonia</t>
  </si>
  <si>
    <t>06 32 40 47 70</t>
  </si>
  <si>
    <t>PSZENICA Martine</t>
  </si>
  <si>
    <t>06 18 08 15 22</t>
  </si>
  <si>
    <t>JOUINI Zohra</t>
  </si>
  <si>
    <t>06 50 90 62 75</t>
  </si>
  <si>
    <t>Neurofeedback, Tomatis</t>
  </si>
  <si>
    <t>07 71 69 76 37</t>
  </si>
  <si>
    <t>AMROUS Souad</t>
  </si>
  <si>
    <t>Sophrologue</t>
  </si>
  <si>
    <t>06 95 63 33 28</t>
  </si>
  <si>
    <t>06 42 81 80 87</t>
  </si>
  <si>
    <t>06 42 78 18 63</t>
  </si>
  <si>
    <t>06 14 82 07 44</t>
  </si>
  <si>
    <t>SOUSSY Caroline</t>
  </si>
  <si>
    <t>06 20 49 93 80</t>
  </si>
  <si>
    <t>LEVIXHI Emmanuelle</t>
  </si>
  <si>
    <t>Sophrologue, Naturo</t>
  </si>
  <si>
    <t>06 65 21 56 95</t>
  </si>
  <si>
    <t>Massage, Sophrologue</t>
  </si>
  <si>
    <t>Sophrologue Acouphènes et enfance</t>
  </si>
  <si>
    <t>ostéopathe</t>
  </si>
  <si>
    <t>Naturopathe, sophro-analyste</t>
  </si>
  <si>
    <t>Reflexologue, aromatologue</t>
  </si>
  <si>
    <t>massages bien-être</t>
  </si>
  <si>
    <t>Sophrologue, Yoga du rire</t>
  </si>
  <si>
    <t>06 82 42 53 63</t>
  </si>
  <si>
    <t>Podologue, pédicure</t>
  </si>
  <si>
    <t xml:space="preserve">Cuoq Didier </t>
  </si>
  <si>
    <t>Danh-Sang Sambo</t>
  </si>
  <si>
    <t>06 70 26 45 48</t>
  </si>
  <si>
    <t>06 03 27 77 49</t>
  </si>
  <si>
    <t>Ostéopathe</t>
  </si>
  <si>
    <t>CLAIRE Marie-Dominique</t>
  </si>
  <si>
    <t>Psychologue, et psychologue travail</t>
  </si>
  <si>
    <t>ALCOUFFE Pascaline</t>
  </si>
  <si>
    <t>FALLET Marc</t>
  </si>
  <si>
    <t>FALLET Danielle</t>
  </si>
  <si>
    <t>LEBAILLIF Jérôme</t>
  </si>
  <si>
    <t>06 29 32 59 78</t>
  </si>
  <si>
    <t>06 65 06 04 37</t>
  </si>
  <si>
    <t>06 20 33 11 86</t>
  </si>
  <si>
    <t>Sophrologue, Infirmière</t>
  </si>
  <si>
    <t>06 84 48 83 92</t>
  </si>
  <si>
    <t>Psychothérapeute, pschomotricienne</t>
  </si>
  <si>
    <t>MARCY Isabelle</t>
  </si>
  <si>
    <t>KARAKOZIAN Sylvie</t>
  </si>
  <si>
    <t>KINNE Marion</t>
  </si>
  <si>
    <t>MARESCHAL Sandrine</t>
  </si>
  <si>
    <t>Sophrologue, Acouphènes</t>
  </si>
  <si>
    <t>PIOFFRET Fanny</t>
  </si>
  <si>
    <t>06 22 92 93 66</t>
  </si>
  <si>
    <t>hyrudothérapie</t>
  </si>
  <si>
    <t>BRINSTER Nicolas</t>
  </si>
  <si>
    <t>Massages, shiatsu</t>
  </si>
  <si>
    <t>PIPA Sandrine</t>
  </si>
  <si>
    <t>LABESCAT Jacques</t>
  </si>
  <si>
    <t>06 89 80 44 93</t>
  </si>
  <si>
    <t>Psychologue, sophro-analyste</t>
  </si>
  <si>
    <t>FONT Jessica</t>
  </si>
  <si>
    <t>Mèdecin, phyto, osteo,</t>
  </si>
  <si>
    <t>Sophrologue, coach sportif</t>
  </si>
  <si>
    <t>06 80 21 35 85</t>
  </si>
  <si>
    <t>DERICQUEBOURG Christelle</t>
  </si>
  <si>
    <t>06 82 47 28 09</t>
  </si>
  <si>
    <t>CAYLA Sylvie</t>
  </si>
  <si>
    <t>06 59 75 97 90</t>
  </si>
  <si>
    <t>PLESSARD Patrick</t>
  </si>
  <si>
    <t>LIEVOUX Nathalie</t>
  </si>
  <si>
    <t>LECLERCQ Kristel</t>
  </si>
  <si>
    <t>06 67 22 56 94</t>
  </si>
  <si>
    <t>ALLANE Frédérique</t>
  </si>
  <si>
    <t>06 95 51 66 99</t>
  </si>
  <si>
    <t>Agréée Reiki méthode Lao-Tseu-Ki</t>
  </si>
  <si>
    <t>TSOBGNY Louise-Laurie</t>
  </si>
  <si>
    <t>Hypnothérapeute, prise de parole, coach vocal</t>
  </si>
  <si>
    <t>DULORME Lise-Marie</t>
  </si>
  <si>
    <t>FOUQUET Pascal</t>
  </si>
  <si>
    <t>LE CAOUSSIN Sylvie</t>
  </si>
  <si>
    <t>06 67 98 78 04</t>
  </si>
  <si>
    <t>Kinésiologie</t>
  </si>
  <si>
    <t>06 51 31 66 97</t>
  </si>
  <si>
    <t>06 59 41 52 42</t>
  </si>
  <si>
    <t>Access Bars, Reiki</t>
  </si>
  <si>
    <t>VIEILLARD Sophie</t>
  </si>
  <si>
    <t>Coach orientation</t>
  </si>
  <si>
    <t>06 03 73 01 82</t>
  </si>
  <si>
    <t>06 99 42 67 07</t>
  </si>
  <si>
    <t>Etiopathe</t>
  </si>
  <si>
    <t>LESAGE Chloé</t>
  </si>
  <si>
    <t>06 71 46 71 67</t>
  </si>
  <si>
    <t>BIHANNIC Rodolphe</t>
  </si>
  <si>
    <t>PERRET-MOREAU Sophie</t>
  </si>
  <si>
    <t>06 80 57 93 93</t>
  </si>
  <si>
    <t>Coach, facilitatrice de projet</t>
  </si>
  <si>
    <t>COMBY Caroline</t>
  </si>
  <si>
    <t>06 63 40 99 45</t>
  </si>
  <si>
    <t>06 33 21 36 07</t>
  </si>
  <si>
    <t>DEWEERDT Laurence</t>
  </si>
  <si>
    <t>06 27 14 09 47</t>
  </si>
  <si>
    <t>Réflexologie globale</t>
  </si>
  <si>
    <t>06 37 67 36 20</t>
  </si>
  <si>
    <t xml:space="preserve">LECUSSON Lydia </t>
  </si>
  <si>
    <t>06 84 75 75 00</t>
  </si>
  <si>
    <t>Aromathérapeute</t>
  </si>
  <si>
    <t>06 32 03 58 92</t>
  </si>
  <si>
    <t>07 85 56 78 64</t>
  </si>
  <si>
    <t xml:space="preserve">LECLERCQ Marie-José </t>
  </si>
  <si>
    <t>06 59 73 79 24</t>
  </si>
  <si>
    <t>DOS SANTOS Carole</t>
  </si>
  <si>
    <t>Psychologue du travail, COACH</t>
  </si>
  <si>
    <t>MAUCHANT-Renoult Pascale</t>
  </si>
  <si>
    <t>06 22 52 14 86</t>
  </si>
  <si>
    <t>MALFILATRE khérah</t>
  </si>
  <si>
    <t>Coach Feng shui &amp; santé</t>
  </si>
  <si>
    <t>Sophro enfant</t>
  </si>
  <si>
    <t>Tél 1</t>
  </si>
  <si>
    <t>Yoga du rire, sophrologue, massage japonais</t>
  </si>
  <si>
    <t>Massage, shiatsu, Acupuncture</t>
  </si>
  <si>
    <t>Coach, psychopratienne Gestalt</t>
  </si>
  <si>
    <t>Hypnothérapeute, naturopathe,</t>
  </si>
  <si>
    <t xml:space="preserve">Psychologue conseil, Reiki </t>
  </si>
  <si>
    <t>Sophrologue, assist sociale, conseil en image</t>
  </si>
  <si>
    <t>Catégorie</t>
  </si>
  <si>
    <t>Coach</t>
  </si>
  <si>
    <t>Tél 2 pro</t>
  </si>
  <si>
    <t>Psychothérapeute</t>
  </si>
  <si>
    <t>Praticien thérapie brève</t>
  </si>
  <si>
    <t>EFT, DiaIogue Intérieur, Sophrologue</t>
  </si>
  <si>
    <t>Pratique manuelle</t>
  </si>
  <si>
    <t>Psychologue, coach</t>
  </si>
  <si>
    <t xml:space="preserve">Coach </t>
  </si>
  <si>
    <t>Conseil entreprise, co-développement, coach</t>
  </si>
  <si>
    <t>Difficulté scolaire, brain gym, réflexe archaïque</t>
  </si>
  <si>
    <t>Soins naturels</t>
  </si>
  <si>
    <t>Technique bien-être</t>
  </si>
  <si>
    <t>Massage, réflexologie plantaire</t>
  </si>
  <si>
    <t>Psycho corporel</t>
  </si>
  <si>
    <t>Technique manuelle</t>
  </si>
  <si>
    <t>Soins naturels, psycho corporel</t>
  </si>
  <si>
    <t>Technique manuelle, soins naturels</t>
  </si>
  <si>
    <t>Magnétiseuse, hypnose</t>
  </si>
  <si>
    <t>Métier</t>
  </si>
  <si>
    <t>Massage, thérapeute énergétique</t>
  </si>
  <si>
    <t>Sophrologue, méditation</t>
  </si>
  <si>
    <t>Paramédical</t>
  </si>
  <si>
    <t>Psychologue, thérapie brève</t>
  </si>
  <si>
    <t>Massage, Edonis</t>
  </si>
  <si>
    <t>Psycho corporel, coach</t>
  </si>
  <si>
    <t>Technique manuelle, Psycho corporel</t>
  </si>
  <si>
    <t>Médical</t>
  </si>
  <si>
    <t>Somato-psychopédagogue, faciathérapie</t>
  </si>
  <si>
    <t>Coach, thérapie brève</t>
  </si>
  <si>
    <t>Psychanalyste</t>
  </si>
  <si>
    <t>Coach, praticien thérapie brève</t>
  </si>
  <si>
    <t>Psychologue Psychiatrie Créteil</t>
  </si>
  <si>
    <t>Psycho corporel, soins natuels</t>
  </si>
  <si>
    <t>Psychologue clinic - EMDR</t>
  </si>
  <si>
    <t xml:space="preserve">Kiné, Hypnothérapeute - Mouvements occulaires </t>
  </si>
  <si>
    <t>Psychologue, coach orientation</t>
  </si>
  <si>
    <t>fredericque.allane@kheprisante.fr</t>
  </si>
  <si>
    <t>pascale.baratay@kheprisante.fr</t>
  </si>
  <si>
    <t>rodolphe.bihannic@kheprisante.fr</t>
  </si>
  <si>
    <t>anne-marie.blessig@kheprisante.fr</t>
  </si>
  <si>
    <t>brigitte.bonandrini@kheprisante.fr</t>
  </si>
  <si>
    <t>nicolas.brinster@kheprisante.fr</t>
  </si>
  <si>
    <t>amelie.brossard@kheprisante.fr</t>
  </si>
  <si>
    <t>jocelyne.brothier@kheprisante.fr</t>
  </si>
  <si>
    <t>nathalie.casale@kheprisante.fr</t>
  </si>
  <si>
    <t>cecile.cauvin@kheprisante.fr</t>
  </si>
  <si>
    <t>sylvie.cayla@kheprisante.fr</t>
  </si>
  <si>
    <t>marie-dominique.claire@kheprisante.fr</t>
  </si>
  <si>
    <t>sophie.cochet@kheprisante.fr</t>
  </si>
  <si>
    <t>caroline.comby@kheprisante.fr</t>
  </si>
  <si>
    <t>marie-christine.couthenx@kheprisante.fr</t>
  </si>
  <si>
    <t>didier.cuoq@kheprisante.fr</t>
  </si>
  <si>
    <t>danh-sang.sambo@kheprisante.fr</t>
  </si>
  <si>
    <t>christelle.dericquebourg@kheprisante.fr</t>
  </si>
  <si>
    <t>laurence.deweerdt@kheprisante.fr</t>
  </si>
  <si>
    <t>carole.dos-santos@kheprisante.fr</t>
  </si>
  <si>
    <t>emmanuelle.drouet@kheprisante.fr</t>
  </si>
  <si>
    <t>lise-marie.dulorme@kheprisante.fr</t>
  </si>
  <si>
    <t>danielle.estrade@kheprisante.fr</t>
  </si>
  <si>
    <t>rodrigue.falcionelli@kheprisante.fr</t>
  </si>
  <si>
    <t>danielle.fallet@kheprisante.fr</t>
  </si>
  <si>
    <t>marc.fallet@kheprisante.fr</t>
  </si>
  <si>
    <t>jessica.font@kheprisante.fr</t>
  </si>
  <si>
    <t>pascal.fouquet@kheprisante.fr</t>
  </si>
  <si>
    <t>ludwig.freyther@kheprisante.fr</t>
  </si>
  <si>
    <t>emilia.garmigny@kheprisante.fr</t>
  </si>
  <si>
    <t>margaux.honore@kheprisante.fr</t>
  </si>
  <si>
    <t>zohra.jouini@kheprisante.fr</t>
  </si>
  <si>
    <t>sylvie.karakozian@kheprisante.fr</t>
  </si>
  <si>
    <t>marion.kinne@kheprisante.fr</t>
  </si>
  <si>
    <t>jacques.labescat@kheprisante.fr</t>
  </si>
  <si>
    <t>sonia.langlois@kheprisante.fr</t>
  </si>
  <si>
    <t>yann.larue@kheprisante.fr</t>
  </si>
  <si>
    <t>sylvie.lecaoussin@kheprisante.fr</t>
  </si>
  <si>
    <t>jerome.lebaillif@kheprisante.fr</t>
  </si>
  <si>
    <t>kristel.leclercq@kheprisante.fr</t>
  </si>
  <si>
    <t>marie-jose.leclercq@kheprisante.fr</t>
  </si>
  <si>
    <t>lydia.lecusson@kheprisante.fr</t>
  </si>
  <si>
    <t>corinne.legrand@kheprisante.fr</t>
  </si>
  <si>
    <t>chloe.lesage@kheprisante.fr</t>
  </si>
  <si>
    <t>sophie.lespinasse@kheprisante.fr</t>
  </si>
  <si>
    <t>emmanuelle.levixhi@kheprisante.fr</t>
  </si>
  <si>
    <t>nathalie.lievoux@kheprisante.fr</t>
  </si>
  <si>
    <t>sandrine.lopes@kheprisante.fr</t>
  </si>
  <si>
    <t>kherah.malfilatre@kheprisante.fr</t>
  </si>
  <si>
    <t>isabelle.marcy@kheprisante.fr</t>
  </si>
  <si>
    <t>sandrine.mareschal@kheprisante.fr</t>
  </si>
  <si>
    <t>celine.mathieu@kheprisante.fr</t>
  </si>
  <si>
    <t>pascale.mauchant-renoult@kheprisante.fr</t>
  </si>
  <si>
    <t>pascale.sayah@kheprisante.fr</t>
  </si>
  <si>
    <t>sophie.perret@kheprisante.fr</t>
  </si>
  <si>
    <t>fanny.pioffret@kheprisante.fr</t>
  </si>
  <si>
    <t>sandrine.pipa@kheprisante.fr</t>
  </si>
  <si>
    <t>patrick.plessard@kheprisante.fr</t>
  </si>
  <si>
    <t>evelyne.revellat@kheprisante.fr</t>
  </si>
  <si>
    <t>aurelie.rosier@kheprisante.fr</t>
  </si>
  <si>
    <t>fanny.roussel@kheprisante.fr</t>
  </si>
  <si>
    <t>gladys.ruffier@kheprisante.fr</t>
  </si>
  <si>
    <t>caroline.soussy@kheprisante.fr</t>
  </si>
  <si>
    <t>catherine.thibaux@kheprisante.fr</t>
  </si>
  <si>
    <t>lionel.toi@kheprisante.fr</t>
  </si>
  <si>
    <t>louise-laurie.tsobgny@kheprisante.fr</t>
  </si>
  <si>
    <t>sophie.vieillard@kheprisante.fr</t>
  </si>
  <si>
    <t>jacqueline.vladic@kheprisante.fr</t>
  </si>
  <si>
    <t>sabine.zaoui@kheprisante.fr</t>
  </si>
  <si>
    <t>06 82 95 22 81</t>
  </si>
  <si>
    <t>Coach image personnelle et confiance en soi</t>
  </si>
  <si>
    <t>Conseil en image, "Reflet du moi"</t>
  </si>
  <si>
    <t>marie.de-cesare@kheprisante.fr</t>
  </si>
  <si>
    <t>Instructeur Yoga</t>
  </si>
  <si>
    <t>WOETS Virginie</t>
  </si>
  <si>
    <t>Coach professionnel</t>
  </si>
  <si>
    <t>virginie.woets@kheprisante.fr</t>
  </si>
  <si>
    <t>COM</t>
  </si>
  <si>
    <t>racc envoi cgv</t>
  </si>
  <si>
    <t>sexe</t>
  </si>
  <si>
    <t>f</t>
  </si>
  <si>
    <t>m</t>
  </si>
  <si>
    <t>SAYAH Pascale</t>
  </si>
  <si>
    <t>nom</t>
  </si>
  <si>
    <t>prénom</t>
  </si>
  <si>
    <t>salutation</t>
  </si>
  <si>
    <t>envoiemail</t>
  </si>
  <si>
    <t>pascaline.alcouffe@kheprisante.fr</t>
  </si>
  <si>
    <t>DE-CESARE Marie-José</t>
  </si>
  <si>
    <t>souad.amrous@kheprisante.fr</t>
  </si>
  <si>
    <t>martine.pszenica@kheprisante.fr</t>
  </si>
  <si>
    <t>salutationtext</t>
  </si>
  <si>
    <t>ajternate email</t>
  </si>
  <si>
    <t>s.pipa@hotmail.fr</t>
  </si>
  <si>
    <t>amblessig@hotmail.fr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</si>
</sst>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34046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/>
    <xf numFmtId="0" fontId="2" fillId="0" borderId="1" xfId="0" applyFont="1" applyBorder="1"/>
    <xf numFmtId="0" fontId="2" fillId="0" borderId="0" xfId="0" applyFont="1"/>
    <xf numFmtId="0" fontId="3" fillId="0" borderId="1" xfId="1" applyFill="1" applyBorder="1"/>
    <xf numFmtId="0" fontId="3" fillId="0" borderId="1" xfId="1" applyFill="1" applyBorder="1" applyAlignment="1">
      <alignment wrapText="1"/>
    </xf>
    <xf numFmtId="0" fontId="3" fillId="0" borderId="1" xfId="1" applyFill="1" applyBorder="1" applyAlignment="1">
      <alignment vertical="center" wrapText="1"/>
    </xf>
    <xf numFmtId="0" fontId="3" fillId="0" borderId="0" xfId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3" fillId="0" borderId="1" xfId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3" fillId="0" borderId="1" xfId="1" applyFill="1" applyBorder="1" applyAlignment="1">
      <alignment vertical="top" wrapText="1"/>
    </xf>
    <xf numFmtId="164" fontId="2" fillId="0" borderId="1" xfId="0" applyNumberFormat="1" applyFont="1" applyFill="1" applyBorder="1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3" fillId="0" borderId="1" xfId="1" applyBorder="1"/>
    <xf numFmtId="164" fontId="2" fillId="0" borderId="1" xfId="0" applyNumberFormat="1" applyFont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eline.mathieu@kheprisante.fr" TargetMode="External"/><Relationship Id="rId21" Type="http://schemas.openxmlformats.org/officeDocument/2006/relationships/hyperlink" Target="mailto:kristel.leclercq@kheprisante.fr" TargetMode="External"/><Relationship Id="rId42" Type="http://schemas.openxmlformats.org/officeDocument/2006/relationships/hyperlink" Target="mailto:pascaline.alcouffe@kheprisante.fr" TargetMode="External"/><Relationship Id="rId47" Type="http://schemas.openxmlformats.org/officeDocument/2006/relationships/hyperlink" Target="mailto:marc.fallet@kheprisante.fr" TargetMode="External"/><Relationship Id="rId63" Type="http://schemas.openxmlformats.org/officeDocument/2006/relationships/hyperlink" Target="mailto:kherah.malfilatre@kheprisante.fr" TargetMode="External"/><Relationship Id="rId68" Type="http://schemas.openxmlformats.org/officeDocument/2006/relationships/hyperlink" Target="mailto:lydia.lecusson@kheprisante.fr" TargetMode="External"/><Relationship Id="rId16" Type="http://schemas.openxmlformats.org/officeDocument/2006/relationships/hyperlink" Target="mailto:evelyne.revellat@kheprisante.fr" TargetMode="External"/><Relationship Id="rId11" Type="http://schemas.openxmlformats.org/officeDocument/2006/relationships/hyperlink" Target="mailto:cecile.cauvin@kheprisante.fr" TargetMode="External"/><Relationship Id="rId24" Type="http://schemas.openxmlformats.org/officeDocument/2006/relationships/hyperlink" Target="mailto:isabelle.marcy@kheprisante.fr" TargetMode="External"/><Relationship Id="rId32" Type="http://schemas.openxmlformats.org/officeDocument/2006/relationships/hyperlink" Target="mailto:sonia.langlois@kheprisante.fr" TargetMode="External"/><Relationship Id="rId37" Type="http://schemas.openxmlformats.org/officeDocument/2006/relationships/hyperlink" Target="mailto:yann.larue@kheprisante.fr" TargetMode="External"/><Relationship Id="rId40" Type="http://schemas.openxmlformats.org/officeDocument/2006/relationships/hyperlink" Target="mailto:jerome.lebaillif@kheprisante.fr" TargetMode="External"/><Relationship Id="rId45" Type="http://schemas.openxmlformats.org/officeDocument/2006/relationships/hyperlink" Target="mailto:patrick.plessard@kheprisante.fr" TargetMode="External"/><Relationship Id="rId53" Type="http://schemas.openxmlformats.org/officeDocument/2006/relationships/hyperlink" Target="mailto:fredericque.allane@kheprisante.fr" TargetMode="External"/><Relationship Id="rId58" Type="http://schemas.openxmlformats.org/officeDocument/2006/relationships/hyperlink" Target="mailto:rodolphe.bihannic@kheprisante.fr" TargetMode="External"/><Relationship Id="rId66" Type="http://schemas.openxmlformats.org/officeDocument/2006/relationships/hyperlink" Target="mailto:sylvie.lecaoussin@kheprisante.fr" TargetMode="External"/><Relationship Id="rId74" Type="http://schemas.openxmlformats.org/officeDocument/2006/relationships/hyperlink" Target="mailto:marie.de-cesare@kheprisante.fr" TargetMode="External"/><Relationship Id="rId5" Type="http://schemas.openxmlformats.org/officeDocument/2006/relationships/hyperlink" Target="mailto:pascale.baratay@kheprisante.fr" TargetMode="External"/><Relationship Id="rId61" Type="http://schemas.openxmlformats.org/officeDocument/2006/relationships/hyperlink" Target="mailto:caroline.comby@kheprisante.fr" TargetMode="External"/><Relationship Id="rId19" Type="http://schemas.openxmlformats.org/officeDocument/2006/relationships/hyperlink" Target="mailto:margaux.honore@kheprisante.fr" TargetMode="External"/><Relationship Id="rId14" Type="http://schemas.openxmlformats.org/officeDocument/2006/relationships/hyperlink" Target="mailto:emilia.garmigny@kheprisante.fr" TargetMode="External"/><Relationship Id="rId22" Type="http://schemas.openxmlformats.org/officeDocument/2006/relationships/hyperlink" Target="mailto:corinne.legrand@kheprisante.fr" TargetMode="External"/><Relationship Id="rId27" Type="http://schemas.openxmlformats.org/officeDocument/2006/relationships/hyperlink" Target="mailto:aurelie.rosier@kheprisante.fr" TargetMode="External"/><Relationship Id="rId30" Type="http://schemas.openxmlformats.org/officeDocument/2006/relationships/hyperlink" Target="mailto:catherine.thibaux@kheprisante.fr" TargetMode="External"/><Relationship Id="rId35" Type="http://schemas.openxmlformats.org/officeDocument/2006/relationships/hyperlink" Target="mailto:emmanuelle.levixhi@kheprisante.fr" TargetMode="External"/><Relationship Id="rId43" Type="http://schemas.openxmlformats.org/officeDocument/2006/relationships/hyperlink" Target="mailto:fanny.pioffret@kheprisante.fr" TargetMode="External"/><Relationship Id="rId48" Type="http://schemas.openxmlformats.org/officeDocument/2006/relationships/hyperlink" Target="mailto:sandrine.pipa@kheprisante.fr" TargetMode="External"/><Relationship Id="rId56" Type="http://schemas.openxmlformats.org/officeDocument/2006/relationships/hyperlink" Target="mailto:chloe.lesage@kheprisante.fr" TargetMode="External"/><Relationship Id="rId64" Type="http://schemas.openxmlformats.org/officeDocument/2006/relationships/hyperlink" Target="mailto:marie-jose.leclercq@kheprisante.fr" TargetMode="External"/><Relationship Id="rId69" Type="http://schemas.openxmlformats.org/officeDocument/2006/relationships/hyperlink" Target="mailto:carole.dos-santos@kheprisante.fr" TargetMode="External"/><Relationship Id="rId77" Type="http://schemas.openxmlformats.org/officeDocument/2006/relationships/hyperlink" Target="mailto:amblessig@hotmail.fr" TargetMode="External"/><Relationship Id="rId8" Type="http://schemas.openxmlformats.org/officeDocument/2006/relationships/hyperlink" Target="mailto:amelie.brossard@kheprisante.fr" TargetMode="External"/><Relationship Id="rId51" Type="http://schemas.openxmlformats.org/officeDocument/2006/relationships/hyperlink" Target="mailto:osirial@aol.com" TargetMode="External"/><Relationship Id="rId72" Type="http://schemas.openxmlformats.org/officeDocument/2006/relationships/hyperlink" Target="mailto:danh-sang.sambo@kheprisante.fr" TargetMode="External"/><Relationship Id="rId3" Type="http://schemas.openxmlformats.org/officeDocument/2006/relationships/hyperlink" Target="mailto:gladys.ruffier@kheprisante.fr" TargetMode="External"/><Relationship Id="rId12" Type="http://schemas.openxmlformats.org/officeDocument/2006/relationships/hyperlink" Target="mailto:sophie.cochet@kheprisante.fr" TargetMode="External"/><Relationship Id="rId17" Type="http://schemas.openxmlformats.org/officeDocument/2006/relationships/hyperlink" Target="mailto:ludwig.freyther@kheprisante.fr" TargetMode="External"/><Relationship Id="rId25" Type="http://schemas.openxmlformats.org/officeDocument/2006/relationships/hyperlink" Target="mailto:marie-christine.couthenx@kheprisante.fr" TargetMode="External"/><Relationship Id="rId33" Type="http://schemas.openxmlformats.org/officeDocument/2006/relationships/hyperlink" Target="mailto:souad.amrous@kheprisante.fr" TargetMode="External"/><Relationship Id="rId38" Type="http://schemas.openxmlformats.org/officeDocument/2006/relationships/hyperlink" Target="mailto:pascale.sayah@kheprisante.fr" TargetMode="External"/><Relationship Id="rId46" Type="http://schemas.openxmlformats.org/officeDocument/2006/relationships/hyperlink" Target="mailto:christelle.dericquebourg@kheprisante.fr" TargetMode="External"/><Relationship Id="rId59" Type="http://schemas.openxmlformats.org/officeDocument/2006/relationships/hyperlink" Target="mailto:sophie.perret@kheprisante.fr" TargetMode="External"/><Relationship Id="rId67" Type="http://schemas.openxmlformats.org/officeDocument/2006/relationships/hyperlink" Target="mailto:caroline.soussy@kheprisante.fr" TargetMode="External"/><Relationship Id="rId20" Type="http://schemas.openxmlformats.org/officeDocument/2006/relationships/hyperlink" Target="mailto:sylvie.karakozian@kheprisante.fr" TargetMode="External"/><Relationship Id="rId41" Type="http://schemas.openxmlformats.org/officeDocument/2006/relationships/hyperlink" Target="mailto:zohra.jouini@kheprisante.fr" TargetMode="External"/><Relationship Id="rId54" Type="http://schemas.openxmlformats.org/officeDocument/2006/relationships/hyperlink" Target="mailto:pascal.fouquet@kheprisante.fr" TargetMode="External"/><Relationship Id="rId62" Type="http://schemas.openxmlformats.org/officeDocument/2006/relationships/hyperlink" Target="mailto:pascale.mauchant-renoult@kheprisante.fr" TargetMode="External"/><Relationship Id="rId70" Type="http://schemas.openxmlformats.org/officeDocument/2006/relationships/hyperlink" Target="mailto:danielle.fallet@kheprisante.fr" TargetMode="External"/><Relationship Id="rId75" Type="http://schemas.openxmlformats.org/officeDocument/2006/relationships/hyperlink" Target="mailto:virginie.woets@kheprisante.fr" TargetMode="External"/><Relationship Id="rId1" Type="http://schemas.openxmlformats.org/officeDocument/2006/relationships/hyperlink" Target="mailto:sabine.zaoui@kheprisante.fr" TargetMode="External"/><Relationship Id="rId6" Type="http://schemas.openxmlformats.org/officeDocument/2006/relationships/hyperlink" Target="mailto:anne-marie.blessig@kheprisante.fr" TargetMode="External"/><Relationship Id="rId15" Type="http://schemas.openxmlformats.org/officeDocument/2006/relationships/hyperlink" Target="mailto:danielle.estrade@kheprisante.fr" TargetMode="External"/><Relationship Id="rId23" Type="http://schemas.openxmlformats.org/officeDocument/2006/relationships/hyperlink" Target="mailto:sophie.lespinasse@kheprisante.fr" TargetMode="External"/><Relationship Id="rId28" Type="http://schemas.openxmlformats.org/officeDocument/2006/relationships/hyperlink" Target="mailto:fanny.roussel@kheprisante.fr" TargetMode="External"/><Relationship Id="rId36" Type="http://schemas.openxmlformats.org/officeDocument/2006/relationships/hyperlink" Target="mailto:didier.cuoq@kheprisante.fr" TargetMode="External"/><Relationship Id="rId49" Type="http://schemas.openxmlformats.org/officeDocument/2006/relationships/hyperlink" Target="mailto:jacques.labescat@kheprisante.fr" TargetMode="External"/><Relationship Id="rId57" Type="http://schemas.openxmlformats.org/officeDocument/2006/relationships/hyperlink" Target="mailto:jessica.font@kheprisante.fr" TargetMode="External"/><Relationship Id="rId10" Type="http://schemas.openxmlformats.org/officeDocument/2006/relationships/hyperlink" Target="mailto:nathalie.casale@kheprisante.fr" TargetMode="External"/><Relationship Id="rId31" Type="http://schemas.openxmlformats.org/officeDocument/2006/relationships/hyperlink" Target="mailto:jacqueline.vladic@kheprisante.fr" TargetMode="External"/><Relationship Id="rId44" Type="http://schemas.openxmlformats.org/officeDocument/2006/relationships/hyperlink" Target="mailto:nicolas.brinster@kheprisante.fr" TargetMode="External"/><Relationship Id="rId52" Type="http://schemas.openxmlformats.org/officeDocument/2006/relationships/hyperlink" Target="mailto:lise-marie.dulorme@kheprisante.fr" TargetMode="External"/><Relationship Id="rId60" Type="http://schemas.openxmlformats.org/officeDocument/2006/relationships/hyperlink" Target="mailto:sandrine.mareschal@kheprisante.fr" TargetMode="External"/><Relationship Id="rId65" Type="http://schemas.openxmlformats.org/officeDocument/2006/relationships/hyperlink" Target="mailto:nathalie.lievoux@kheprisante.fr" TargetMode="External"/><Relationship Id="rId73" Type="http://schemas.openxmlformats.org/officeDocument/2006/relationships/hyperlink" Target="mailto:laurence.deweerdt@kheprisante.fr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mailto:lionel.toi@kheprisante.fr" TargetMode="External"/><Relationship Id="rId9" Type="http://schemas.openxmlformats.org/officeDocument/2006/relationships/hyperlink" Target="mailto:jocelyne.brothier@kheprisante.fr" TargetMode="External"/><Relationship Id="rId13" Type="http://schemas.openxmlformats.org/officeDocument/2006/relationships/hyperlink" Target="mailto:emmanuelle.drouet@kheprisante.fr" TargetMode="External"/><Relationship Id="rId18" Type="http://schemas.openxmlformats.org/officeDocument/2006/relationships/hyperlink" Target="mailto:rodrigue.falcionelli@kheprisante.fr" TargetMode="External"/><Relationship Id="rId39" Type="http://schemas.openxmlformats.org/officeDocument/2006/relationships/hyperlink" Target="mailto:marie-dominique.claire@kheprisante.fr" TargetMode="External"/><Relationship Id="rId34" Type="http://schemas.openxmlformats.org/officeDocument/2006/relationships/hyperlink" Target="http://news.printempsdeloptimisme.com/trk/64719/5220/11235969/11756/3297/7580e549/" TargetMode="External"/><Relationship Id="rId50" Type="http://schemas.openxmlformats.org/officeDocument/2006/relationships/hyperlink" Target="mailto:louise-laurie.tsobgny@kheprisante.fr" TargetMode="External"/><Relationship Id="rId55" Type="http://schemas.openxmlformats.org/officeDocument/2006/relationships/hyperlink" Target="mailto:sophie.vieillard@kheprisante.fr" TargetMode="External"/><Relationship Id="rId76" Type="http://schemas.openxmlformats.org/officeDocument/2006/relationships/hyperlink" Target="mailto:s.pipa@hotmail.fr" TargetMode="External"/><Relationship Id="rId7" Type="http://schemas.openxmlformats.org/officeDocument/2006/relationships/hyperlink" Target="mailto:brigitte.bonandrini@kheprisante.fr" TargetMode="External"/><Relationship Id="rId71" Type="http://schemas.openxmlformats.org/officeDocument/2006/relationships/hyperlink" Target="mailto:sylvie.cayla@kheprisante.fr" TargetMode="External"/><Relationship Id="rId2" Type="http://schemas.openxmlformats.org/officeDocument/2006/relationships/hyperlink" Target="mailto:marion.kinne@kheprisante.fr" TargetMode="External"/><Relationship Id="rId29" Type="http://schemas.openxmlformats.org/officeDocument/2006/relationships/hyperlink" Target="mailto:sandrine.lopes@kheprisan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6"/>
  <sheetViews>
    <sheetView tabSelected="1" zoomScale="87" zoomScaleNormal="87" workbookViewId="0">
      <selection activeCell="C11" sqref="C11"/>
    </sheetView>
  </sheetViews>
  <sheetFormatPr baseColWidth="10" defaultColWidth="11.42578125" defaultRowHeight="15" x14ac:dyDescent="0.25"/>
  <cols>
    <col min="1" max="1" width="4.85546875" style="3" customWidth="1"/>
    <col min="2" max="2" width="7.42578125" style="3" customWidth="1"/>
    <col min="3" max="3" width="119" style="3" customWidth="1"/>
    <col min="4" max="7" width="23.42578125" style="3" customWidth="1"/>
    <col min="8" max="10" width="22.140625" style="3" customWidth="1"/>
    <col min="11" max="11" width="27.42578125" style="3" customWidth="1"/>
    <col min="12" max="12" width="42" style="3" customWidth="1"/>
    <col min="13" max="13" width="15.7109375" style="3" customWidth="1"/>
    <col min="14" max="14" width="15.42578125" style="3" customWidth="1"/>
    <col min="15" max="15" width="45" style="3" customWidth="1"/>
    <col min="16" max="16" width="32.28515625" style="3" customWidth="1"/>
    <col min="17" max="17" width="17.85546875" style="3" customWidth="1"/>
    <col min="18" max="16384" width="11.42578125" style="3"/>
  </cols>
  <sheetData>
    <row r="1" spans="2:16" x14ac:dyDescent="0.25">
      <c r="B1" s="3" t="s">
        <v>309</v>
      </c>
      <c r="C1" s="3" t="s">
        <v>310</v>
      </c>
      <c r="D1" s="3" t="s">
        <v>317</v>
      </c>
      <c r="E1" s="3" t="s">
        <v>323</v>
      </c>
      <c r="F1" s="3" t="s">
        <v>324</v>
      </c>
      <c r="G1" s="3" t="s">
        <v>318</v>
      </c>
      <c r="H1" s="3" t="s">
        <v>311</v>
      </c>
      <c r="I1" s="3" t="s">
        <v>315</v>
      </c>
      <c r="J1" s="3" t="s">
        <v>316</v>
      </c>
      <c r="K1" s="20" t="s">
        <v>0</v>
      </c>
      <c r="L1" s="21" t="s">
        <v>61</v>
      </c>
      <c r="M1" s="20" t="s">
        <v>188</v>
      </c>
      <c r="N1" s="20" t="s">
        <v>197</v>
      </c>
      <c r="O1" s="20" t="s">
        <v>214</v>
      </c>
      <c r="P1" s="20" t="s">
        <v>195</v>
      </c>
    </row>
    <row r="2" spans="2:16" x14ac:dyDescent="0.25">
      <c r="B2" s="3" t="b">
        <f>TRUE</f>
        <v>1</v>
      </c>
      <c r="C2" s="3" t="str">
        <f>IF(B2,CONCATENATE("http://cgv.kheprisante.fr/?email=",L2,"&amp;nom=",J2,"%20",I2,"&amp;salutation=",D2),"")</f>
        <v>http://cgv.kheprisante.fr/?email=pascaline.alcouffe@kheprisante.fr&amp;nom=Pascaline%20Alcouffe&amp;salutation=Chère%20Pascaline</v>
      </c>
      <c r="D2" s="3" t="str">
        <f>IF(B2,IF(H2="f",CONCATENATE("Chère%20",J2),CONCATENATE("Cher%20",J2)),"")</f>
        <v>Chère%20Pascaline</v>
      </c>
      <c r="E2" s="3" t="str">
        <f>IF(B2,IF(H2="f",CONCATENATE("Chère ",J2),CONCATENATE("Cher ",J2)),"")</f>
        <v>Chère Pascaline</v>
      </c>
      <c r="G2" s="3" t="str">
        <f>IF(B2,L2,"")</f>
        <v>pascaline.alcouffe@kheprisante.fr</v>
      </c>
      <c r="H2" s="3" t="s">
        <v>312</v>
      </c>
      <c r="I2" s="3" t="str">
        <f t="shared" ref="I2:I15" si="0">PROPER(LEFT(K2,SEARCH(" ",K2)-1))</f>
        <v>Alcouffe</v>
      </c>
      <c r="J2" s="3" t="str">
        <f>PROPER(RIGHT(K2,LEN(K2)-SEARCH(" ",K2)))</f>
        <v>Pascaline</v>
      </c>
      <c r="K2" s="1" t="s">
        <v>107</v>
      </c>
      <c r="L2" s="4" t="s">
        <v>319</v>
      </c>
      <c r="M2" s="13" t="s">
        <v>113</v>
      </c>
      <c r="N2" s="13"/>
      <c r="O2" s="1" t="s">
        <v>114</v>
      </c>
      <c r="P2" s="1" t="s">
        <v>209</v>
      </c>
    </row>
    <row r="3" spans="2:16" x14ac:dyDescent="0.25">
      <c r="B3" s="3" t="b">
        <f>TRUE</f>
        <v>1</v>
      </c>
      <c r="C3" s="3" t="str">
        <f>IF(B3,CONCATENATE("http://cgv.kheprisante.fr/?email=",L3,"&amp;nom=",J3,"%20",I3,"&amp;salutation=",D3),"")</f>
        <v>http://cgv.kheprisante.fr/?email=fredericque.allane@kheprisante.fr&amp;nom=Frédérique%20Allane&amp;salutation=Chère%20Frédérique</v>
      </c>
      <c r="D3" s="3" t="str">
        <f t="shared" ref="D3:D66" si="1">IF(B3,IF(H3="f",CONCATENATE("Chère%20",J3),CONCATENATE("Cher%20",J3)),"")</f>
        <v>Chère%20Frédérique</v>
      </c>
      <c r="E3" s="3" t="str">
        <f t="shared" ref="E3:E66" si="2">IF(B3,IF(H3="f",CONCATENATE("Chère ",J3),CONCATENATE("Cher ",J3)),"")</f>
        <v>Chère Frédérique</v>
      </c>
      <c r="G3" s="3" t="str">
        <f>IF(B3,L3,"")</f>
        <v>fredericque.allane@kheprisante.fr</v>
      </c>
      <c r="H3" s="3" t="s">
        <v>312</v>
      </c>
      <c r="I3" s="3" t="str">
        <f t="shared" si="0"/>
        <v>Allane</v>
      </c>
      <c r="J3" s="3" t="str">
        <f t="shared" ref="J3:J66" si="3">PROPER(RIGHT(K3,LEN(K3)-SEARCH(" ",K3)))</f>
        <v>Frédérique</v>
      </c>
      <c r="K3" s="1" t="s">
        <v>143</v>
      </c>
      <c r="L3" s="6" t="s">
        <v>232</v>
      </c>
      <c r="M3" s="19" t="s">
        <v>144</v>
      </c>
      <c r="N3" s="19"/>
      <c r="O3" s="1" t="s">
        <v>145</v>
      </c>
      <c r="P3" s="1" t="s">
        <v>210</v>
      </c>
    </row>
    <row r="4" spans="2:16" ht="18" customHeight="1" x14ac:dyDescent="0.25">
      <c r="B4" s="3" t="b">
        <f>TRUE</f>
        <v>1</v>
      </c>
      <c r="C4" s="3" t="str">
        <f>IF(B4,CONCATENATE("http://cgv.kheprisante.fr/?email=",L4,"&amp;nom=",J4,"%20",I4,"&amp;salutation=",D4),"")</f>
        <v>http://cgv.kheprisante.fr/?email=souad.amrous@kheprisante.fr&amp;nom=Souad%20Amrous&amp;salutation=Chère%20Souad</v>
      </c>
      <c r="D4" s="3" t="str">
        <f t="shared" si="1"/>
        <v>Chère%20Souad</v>
      </c>
      <c r="E4" s="3" t="str">
        <f t="shared" si="2"/>
        <v>Chère Souad</v>
      </c>
      <c r="G4" s="3" t="str">
        <f>IF(B4,L4,"")</f>
        <v>souad.amrous@kheprisante.fr</v>
      </c>
      <c r="H4" s="3" t="s">
        <v>312</v>
      </c>
      <c r="I4" s="3" t="str">
        <f t="shared" si="0"/>
        <v>Amrous</v>
      </c>
      <c r="J4" s="3" t="str">
        <f t="shared" si="3"/>
        <v>Souad</v>
      </c>
      <c r="K4" s="8" t="s">
        <v>80</v>
      </c>
      <c r="L4" s="4" t="s">
        <v>321</v>
      </c>
      <c r="M4" s="1" t="s">
        <v>82</v>
      </c>
      <c r="N4" s="1"/>
      <c r="O4" s="1" t="s">
        <v>216</v>
      </c>
      <c r="P4" s="1" t="s">
        <v>209</v>
      </c>
    </row>
    <row r="5" spans="2:16" x14ac:dyDescent="0.25">
      <c r="B5" s="3" t="b">
        <f>TRUE</f>
        <v>1</v>
      </c>
      <c r="C5" s="3" t="str">
        <f>IF(B5,CONCATENATE("http://cgv.kheprisante.fr/?email=",L5,"&amp;nom=",J5,"%20",I5,"&amp;salutation=",D5),"")</f>
        <v>http://cgv.kheprisante.fr/?email=pascale.baratay@kheprisante.fr&amp;nom=Pascale%20Baratay-Lhorte&amp;salutation=Chère%20Pascale</v>
      </c>
      <c r="D5" s="3" t="str">
        <f t="shared" si="1"/>
        <v>Chère%20Pascale</v>
      </c>
      <c r="E5" s="3" t="str">
        <f t="shared" si="2"/>
        <v>Chère Pascale</v>
      </c>
      <c r="G5" s="3" t="str">
        <f>IF(B5,L5,"")</f>
        <v>pascale.baratay@kheprisante.fr</v>
      </c>
      <c r="H5" s="3" t="s">
        <v>312</v>
      </c>
      <c r="I5" s="3" t="str">
        <f t="shared" si="0"/>
        <v>Baratay-Lhorte</v>
      </c>
      <c r="J5" s="3" t="str">
        <f t="shared" si="3"/>
        <v>Pascale</v>
      </c>
      <c r="K5" s="8" t="s">
        <v>49</v>
      </c>
      <c r="L5" s="4" t="s">
        <v>233</v>
      </c>
      <c r="M5" s="1" t="s">
        <v>50</v>
      </c>
      <c r="N5" s="1"/>
      <c r="O5" s="1" t="s">
        <v>204</v>
      </c>
      <c r="P5" s="1" t="s">
        <v>196</v>
      </c>
    </row>
    <row r="6" spans="2:16" x14ac:dyDescent="0.25">
      <c r="B6" s="3" t="b">
        <f>TRUE</f>
        <v>1</v>
      </c>
      <c r="C6" s="3" t="str">
        <f>IF(B6,CONCATENATE("http://cgv.kheprisante.fr/?email=",L6,"&amp;nom=",J6,"%20",I6,"&amp;salutation=",D6),"")</f>
        <v>http://cgv.kheprisante.fr/?email=rodolphe.bihannic@kheprisante.fr&amp;nom=Rodolphe%20Bihannic&amp;salutation=Cher%20Rodolphe</v>
      </c>
      <c r="D6" s="3" t="str">
        <f t="shared" si="1"/>
        <v>Cher%20Rodolphe</v>
      </c>
      <c r="E6" s="3" t="str">
        <f t="shared" si="2"/>
        <v>Cher Rodolphe</v>
      </c>
      <c r="G6" s="3" t="str">
        <f>IF(B6,L6,"")</f>
        <v>rodolphe.bihannic@kheprisante.fr</v>
      </c>
      <c r="H6" s="3" t="s">
        <v>313</v>
      </c>
      <c r="I6" s="3" t="str">
        <f t="shared" si="0"/>
        <v>Bihannic</v>
      </c>
      <c r="J6" s="3" t="str">
        <f t="shared" si="3"/>
        <v>Rodolphe</v>
      </c>
      <c r="K6" s="1" t="s">
        <v>163</v>
      </c>
      <c r="L6" s="4" t="s">
        <v>234</v>
      </c>
      <c r="M6" s="18" t="s">
        <v>159</v>
      </c>
      <c r="N6" s="18"/>
      <c r="O6" s="1" t="s">
        <v>160</v>
      </c>
      <c r="P6" s="1" t="s">
        <v>210</v>
      </c>
    </row>
    <row r="7" spans="2:16" s="9" customFormat="1" x14ac:dyDescent="0.25">
      <c r="B7" s="3" t="b">
        <f>TRUE</f>
        <v>1</v>
      </c>
      <c r="C7" s="3" t="str">
        <f>IF(B7,CONCATENATE("http://cgv.kheprisante.fr/?email=",L7,"&amp;nom=",J7,"%20",I7,"&amp;salutation=",D7),"")</f>
        <v>http://cgv.kheprisante.fr/?email=anne-marie.blessig@kheprisante.fr&amp;nom=Anne-Marie%20Blessig&amp;salutation=Chère%20Anne-Marie</v>
      </c>
      <c r="D7" s="3" t="str">
        <f t="shared" si="1"/>
        <v>Chère%20Anne-Marie</v>
      </c>
      <c r="E7" s="3" t="str">
        <f t="shared" si="2"/>
        <v>Chère Anne-Marie</v>
      </c>
      <c r="F7" s="7" t="s">
        <v>326</v>
      </c>
      <c r="G7" s="3" t="str">
        <f>IF(B7,L7,"")</f>
        <v>anne-marie.blessig@kheprisante.fr</v>
      </c>
      <c r="H7" s="3" t="s">
        <v>312</v>
      </c>
      <c r="I7" s="3" t="str">
        <f t="shared" si="0"/>
        <v>Blessig</v>
      </c>
      <c r="J7" s="3" t="str">
        <f t="shared" si="3"/>
        <v>Anne-Marie</v>
      </c>
      <c r="K7" s="1" t="s">
        <v>2</v>
      </c>
      <c r="L7" s="6" t="s">
        <v>235</v>
      </c>
      <c r="M7" s="8" t="s">
        <v>1</v>
      </c>
      <c r="N7" s="8"/>
      <c r="O7" s="1" t="s">
        <v>6</v>
      </c>
      <c r="P7" s="1" t="s">
        <v>203</v>
      </c>
    </row>
    <row r="8" spans="2:16" ht="15" customHeight="1" x14ac:dyDescent="0.25">
      <c r="B8" s="3" t="b">
        <f>TRUE</f>
        <v>1</v>
      </c>
      <c r="C8" s="3" t="str">
        <f>IF(B8,CONCATENATE("http://cgv.kheprisante.fr/?email=",L8,"&amp;nom=",J8,"%20",I8,"&amp;salutation=",D8),"")</f>
        <v>http://cgv.kheprisante.fr/?email=brigitte.bonandrini@kheprisante.fr&amp;nom=Brigitte%20Bonandrini&amp;salutation=Chère%20Brigitte</v>
      </c>
      <c r="D8" s="3" t="str">
        <f t="shared" si="1"/>
        <v>Chère%20Brigitte</v>
      </c>
      <c r="E8" s="3" t="str">
        <f t="shared" si="2"/>
        <v>Chère Brigitte</v>
      </c>
      <c r="G8" s="3" t="str">
        <f>IF(B8,L8,"")</f>
        <v>brigitte.bonandrini@kheprisante.fr</v>
      </c>
      <c r="H8" s="3" t="s">
        <v>312</v>
      </c>
      <c r="I8" s="3" t="str">
        <f t="shared" si="0"/>
        <v>Bonandrini</v>
      </c>
      <c r="J8" s="3" t="str">
        <f t="shared" si="3"/>
        <v>Brigitte</v>
      </c>
      <c r="K8" s="1" t="s">
        <v>63</v>
      </c>
      <c r="L8" s="6" t="s">
        <v>236</v>
      </c>
      <c r="M8" s="1" t="s">
        <v>4</v>
      </c>
      <c r="N8" s="1"/>
      <c r="O8" s="1" t="s">
        <v>116</v>
      </c>
      <c r="P8" s="1" t="s">
        <v>198</v>
      </c>
    </row>
    <row r="9" spans="2:16" x14ac:dyDescent="0.25">
      <c r="B9" s="3" t="b">
        <f>TRUE</f>
        <v>1</v>
      </c>
      <c r="C9" s="3" t="str">
        <f>IF(B9,CONCATENATE("http://cgv.kheprisante.fr/?email=",L9,"&amp;nom=",J9,"%20",I9,"&amp;salutation=",D9),"")</f>
        <v>http://cgv.kheprisante.fr/?email=nicolas.brinster@kheprisante.fr&amp;nom=Nicolas%20Brinster&amp;salutation=Cher%20Nicolas</v>
      </c>
      <c r="D9" s="3" t="str">
        <f t="shared" si="1"/>
        <v>Cher%20Nicolas</v>
      </c>
      <c r="E9" s="3" t="str">
        <f t="shared" si="2"/>
        <v>Cher Nicolas</v>
      </c>
      <c r="G9" s="3" t="str">
        <f>IF(B9,L9,"")</f>
        <v>nicolas.brinster@kheprisante.fr</v>
      </c>
      <c r="H9" s="3" t="s">
        <v>313</v>
      </c>
      <c r="I9" s="3" t="str">
        <f t="shared" si="0"/>
        <v>Brinster</v>
      </c>
      <c r="J9" s="3" t="str">
        <f t="shared" si="3"/>
        <v>Nicolas</v>
      </c>
      <c r="K9" s="1" t="s">
        <v>125</v>
      </c>
      <c r="L9" s="4" t="s">
        <v>237</v>
      </c>
      <c r="M9" s="13" t="s">
        <v>112</v>
      </c>
      <c r="N9" s="13"/>
      <c r="O9" s="1" t="s">
        <v>133</v>
      </c>
      <c r="P9" s="1" t="s">
        <v>220</v>
      </c>
    </row>
    <row r="10" spans="2:16" s="9" customFormat="1" x14ac:dyDescent="0.25">
      <c r="B10" s="3" t="b">
        <f>TRUE</f>
        <v>1</v>
      </c>
      <c r="C10" s="3" t="str">
        <f>IF(B10,CONCATENATE("http://cgv.kheprisante.fr/?email=",L10,"&amp;nom=",J10,"%20",I10,"&amp;salutation=",D10),"")</f>
        <v>http://cgv.kheprisante.fr/?email=amelie.brossard@kheprisante.fr&amp;nom=Amelie%20Brossard&amp;salutation=Chère%20Amelie</v>
      </c>
      <c r="D10" s="3" t="str">
        <f t="shared" si="1"/>
        <v>Chère%20Amelie</v>
      </c>
      <c r="E10" s="3" t="str">
        <f t="shared" si="2"/>
        <v>Chère Amelie</v>
      </c>
      <c r="F10" s="3"/>
      <c r="G10" s="3" t="str">
        <f>IF(B10,L10,"")</f>
        <v>amelie.brossard@kheprisante.fr</v>
      </c>
      <c r="H10" s="3" t="s">
        <v>312</v>
      </c>
      <c r="I10" s="3" t="str">
        <f t="shared" si="0"/>
        <v>Brossard</v>
      </c>
      <c r="J10" s="3" t="str">
        <f t="shared" si="3"/>
        <v>Amelie</v>
      </c>
      <c r="K10" s="1" t="s">
        <v>62</v>
      </c>
      <c r="L10" s="6" t="s">
        <v>238</v>
      </c>
      <c r="M10" s="8" t="s">
        <v>3</v>
      </c>
      <c r="N10" s="8"/>
      <c r="O10" s="1" t="s">
        <v>7</v>
      </c>
      <c r="P10" s="1" t="s">
        <v>199</v>
      </c>
    </row>
    <row r="11" spans="2:16" x14ac:dyDescent="0.25">
      <c r="B11" s="3" t="b">
        <f>TRUE</f>
        <v>1</v>
      </c>
      <c r="C11" s="3" t="str">
        <f>IF(B11,CONCATENATE("http://cgv.kheprisante.fr/?email=",L11,"&amp;nom=",J11,"%20",I11,"&amp;salutation=",D11),"")</f>
        <v>http://cgv.kheprisante.fr/?email=jocelyne.brothier@kheprisante.fr&amp;nom=Jocelyne%20Brothier&amp;salutation=Chère%20Jocelyne</v>
      </c>
      <c r="D11" s="3" t="str">
        <f t="shared" si="1"/>
        <v>Chère%20Jocelyne</v>
      </c>
      <c r="E11" s="3" t="str">
        <f t="shared" si="2"/>
        <v>Chère Jocelyne</v>
      </c>
      <c r="G11" s="3" t="str">
        <f>IF(B11,L11,"")</f>
        <v>jocelyne.brothier@kheprisante.fr</v>
      </c>
      <c r="H11" s="3" t="s">
        <v>312</v>
      </c>
      <c r="I11" s="3" t="str">
        <f t="shared" si="0"/>
        <v>Brothier</v>
      </c>
      <c r="J11" s="3" t="str">
        <f t="shared" si="3"/>
        <v>Jocelyne</v>
      </c>
      <c r="K11" s="1" t="s">
        <v>66</v>
      </c>
      <c r="L11" s="6" t="s">
        <v>239</v>
      </c>
      <c r="M11" s="1" t="s">
        <v>55</v>
      </c>
      <c r="N11" s="1"/>
      <c r="O11" s="1" t="s">
        <v>305</v>
      </c>
      <c r="P11" s="1" t="s">
        <v>207</v>
      </c>
    </row>
    <row r="12" spans="2:16" x14ac:dyDescent="0.25">
      <c r="B12" s="3" t="b">
        <f>TRUE</f>
        <v>1</v>
      </c>
      <c r="C12" s="3" t="str">
        <f>IF(B12,CONCATENATE("http://cgv.kheprisante.fr/?email=",L12,"&amp;nom=",J12,"%20",I12,"&amp;salutation=",D12),"")</f>
        <v>http://cgv.kheprisante.fr/?email=nathalie.casale@kheprisante.fr&amp;nom=Nathalie%20Casale&amp;salutation=Chère%20Nathalie</v>
      </c>
      <c r="D12" s="3" t="str">
        <f t="shared" si="1"/>
        <v>Chère%20Nathalie</v>
      </c>
      <c r="E12" s="3" t="str">
        <f t="shared" si="2"/>
        <v>Chère Nathalie</v>
      </c>
      <c r="G12" s="3" t="str">
        <f>IF(B12,L12,"")</f>
        <v>nathalie.casale@kheprisante.fr</v>
      </c>
      <c r="H12" s="3" t="s">
        <v>312</v>
      </c>
      <c r="I12" s="3" t="str">
        <f t="shared" si="0"/>
        <v>Casale</v>
      </c>
      <c r="J12" s="3" t="str">
        <f t="shared" si="3"/>
        <v>Nathalie</v>
      </c>
      <c r="K12" s="1" t="s">
        <v>37</v>
      </c>
      <c r="L12" s="6" t="s">
        <v>240</v>
      </c>
      <c r="M12" s="1" t="s">
        <v>38</v>
      </c>
      <c r="N12" s="1"/>
      <c r="O12" s="1" t="s">
        <v>205</v>
      </c>
      <c r="P12" s="1" t="s">
        <v>209</v>
      </c>
    </row>
    <row r="13" spans="2:16" x14ac:dyDescent="0.25">
      <c r="B13" s="3" t="b">
        <f>TRUE</f>
        <v>1</v>
      </c>
      <c r="C13" s="3" t="str">
        <f>IF(B13,CONCATENATE("http://cgv.kheprisante.fr/?email=",L13,"&amp;nom=",J13,"%20",I13,"&amp;salutation=",D13),"")</f>
        <v>http://cgv.kheprisante.fr/?email=cecile.cauvin@kheprisante.fr&amp;nom=Cecile%20Cauvin&amp;salutation=Chère%20Cecile</v>
      </c>
      <c r="D13" s="3" t="str">
        <f t="shared" si="1"/>
        <v>Chère%20Cecile</v>
      </c>
      <c r="E13" s="3" t="str">
        <f t="shared" si="2"/>
        <v>Chère Cecile</v>
      </c>
      <c r="G13" s="3" t="str">
        <f>IF(B13,L13,"")</f>
        <v>cecile.cauvin@kheprisante.fr</v>
      </c>
      <c r="H13" s="3" t="s">
        <v>312</v>
      </c>
      <c r="I13" s="3" t="str">
        <f t="shared" si="0"/>
        <v>Cauvin</v>
      </c>
      <c r="J13" s="3" t="str">
        <f t="shared" si="3"/>
        <v>Cecile</v>
      </c>
      <c r="K13" s="1" t="s">
        <v>12</v>
      </c>
      <c r="L13" s="6" t="s">
        <v>241</v>
      </c>
      <c r="M13" s="1" t="s">
        <v>13</v>
      </c>
      <c r="N13" s="1"/>
      <c r="O13" s="1" t="s">
        <v>231</v>
      </c>
      <c r="P13" s="1" t="s">
        <v>202</v>
      </c>
    </row>
    <row r="14" spans="2:16" ht="15.75" customHeight="1" x14ac:dyDescent="0.25">
      <c r="B14" s="3" t="b">
        <f>TRUE</f>
        <v>1</v>
      </c>
      <c r="C14" s="3" t="str">
        <f>IF(B14,CONCATENATE("http://cgv.kheprisante.fr/?email=",L14,"&amp;nom=",J14,"%20",I14,"&amp;salutation=",D14),"")</f>
        <v>http://cgv.kheprisante.fr/?email=sylvie.cayla@kheprisante.fr&amp;nom=Sylvie%20Cayla&amp;salutation=Chère%20Sylvie</v>
      </c>
      <c r="D14" s="3" t="str">
        <f t="shared" si="1"/>
        <v>Chère%20Sylvie</v>
      </c>
      <c r="E14" s="3" t="str">
        <f t="shared" si="2"/>
        <v>Chère Sylvie</v>
      </c>
      <c r="G14" s="3" t="str">
        <f>IF(B14,L14,"")</f>
        <v>sylvie.cayla@kheprisante.fr</v>
      </c>
      <c r="H14" s="3" t="s">
        <v>312</v>
      </c>
      <c r="I14" s="3" t="str">
        <f t="shared" si="0"/>
        <v>Cayla</v>
      </c>
      <c r="J14" s="3" t="str">
        <f t="shared" si="3"/>
        <v>Sylvie</v>
      </c>
      <c r="K14" s="1" t="s">
        <v>137</v>
      </c>
      <c r="L14" s="6" t="s">
        <v>242</v>
      </c>
      <c r="M14" s="8" t="s">
        <v>177</v>
      </c>
      <c r="N14" s="8" t="s">
        <v>138</v>
      </c>
      <c r="O14" s="1" t="s">
        <v>104</v>
      </c>
      <c r="P14" s="1" t="s">
        <v>210</v>
      </c>
    </row>
    <row r="15" spans="2:16" x14ac:dyDescent="0.25">
      <c r="B15" s="3" t="b">
        <f>TRUE</f>
        <v>1</v>
      </c>
      <c r="C15" s="3" t="str">
        <f>IF(B15,CONCATENATE("http://cgv.kheprisante.fr/?email=",L15,"&amp;nom=",J15,"%20",I15,"&amp;salutation=",D15),"")</f>
        <v>http://cgv.kheprisante.fr/?email=marie-dominique.claire@kheprisante.fr&amp;nom=Marie-Dominique%20Claire&amp;salutation=Chère%20Marie-Dominique</v>
      </c>
      <c r="D15" s="3" t="str">
        <f t="shared" si="1"/>
        <v>Chère%20Marie-Dominique</v>
      </c>
      <c r="E15" s="3" t="str">
        <f t="shared" si="2"/>
        <v>Chère Marie-Dominique</v>
      </c>
      <c r="G15" s="3" t="str">
        <f>IF(B15,L15,"")</f>
        <v>marie-dominique.claire@kheprisante.fr</v>
      </c>
      <c r="H15" s="3" t="s">
        <v>312</v>
      </c>
      <c r="I15" s="3" t="str">
        <f t="shared" si="0"/>
        <v>Claire</v>
      </c>
      <c r="J15" s="3" t="str">
        <f t="shared" si="3"/>
        <v>Marie-Dominique</v>
      </c>
      <c r="K15" s="23" t="s">
        <v>105</v>
      </c>
      <c r="L15" s="10" t="s">
        <v>243</v>
      </c>
      <c r="M15" s="23" t="s">
        <v>103</v>
      </c>
      <c r="N15" s="23"/>
      <c r="O15" s="23" t="s">
        <v>229</v>
      </c>
      <c r="P15" s="1" t="s">
        <v>218</v>
      </c>
    </row>
    <row r="16" spans="2:16" ht="16.5" customHeight="1" x14ac:dyDescent="0.25">
      <c r="B16" s="3" t="b">
        <f>TRUE</f>
        <v>1</v>
      </c>
      <c r="C16" s="3" t="str">
        <f>IF(B16,CONCATENATE("http://cgv.kheprisante.fr/?email=",L16,"&amp;nom=",J16,"%20",I16,"&amp;salutation=",D16),"")</f>
        <v>http://cgv.kheprisante.fr/?email=sophie.cochet@kheprisante.fr&amp;nom=Sophie%20Cochet&amp;salutation=Chère%20Sophie</v>
      </c>
      <c r="D16" s="3" t="str">
        <f t="shared" si="1"/>
        <v>Chère%20Sophie</v>
      </c>
      <c r="E16" s="3" t="str">
        <f t="shared" si="2"/>
        <v>Chère Sophie</v>
      </c>
      <c r="G16" s="3" t="str">
        <f>IF(B16,L16,"")</f>
        <v>sophie.cochet@kheprisante.fr</v>
      </c>
      <c r="H16" s="3" t="s">
        <v>312</v>
      </c>
      <c r="I16" s="3" t="str">
        <f t="shared" ref="I16:I75" si="4">PROPER(LEFT(K16,SEARCH(" ",K16)-1))</f>
        <v>Cochet</v>
      </c>
      <c r="J16" s="3" t="str">
        <f t="shared" si="3"/>
        <v>Sophie</v>
      </c>
      <c r="K16" s="1" t="s">
        <v>44</v>
      </c>
      <c r="L16" s="6" t="s">
        <v>244</v>
      </c>
      <c r="M16" s="1" t="s">
        <v>83</v>
      </c>
      <c r="N16" s="1"/>
      <c r="O16" s="1" t="s">
        <v>45</v>
      </c>
      <c r="P16" s="1" t="s">
        <v>206</v>
      </c>
    </row>
    <row r="17" spans="2:16" x14ac:dyDescent="0.25">
      <c r="B17" s="3" t="b">
        <f>TRUE</f>
        <v>1</v>
      </c>
      <c r="C17" s="3" t="str">
        <f>IF(B17,CONCATENATE("http://cgv.kheprisante.fr/?email=",L17,"&amp;nom=",J17,"%20",I17,"&amp;salutation=",D17),"")</f>
        <v>http://cgv.kheprisante.fr/?email=caroline.comby@kheprisante.fr&amp;nom=Caroline%20Comby&amp;salutation=Chère%20Caroline</v>
      </c>
      <c r="D17" s="3" t="str">
        <f t="shared" si="1"/>
        <v>Chère%20Caroline</v>
      </c>
      <c r="E17" s="3" t="str">
        <f t="shared" si="2"/>
        <v>Chère Caroline</v>
      </c>
      <c r="G17" s="3" t="str">
        <f>IF(B17,L17,"")</f>
        <v>caroline.comby@kheprisante.fr</v>
      </c>
      <c r="H17" s="3" t="s">
        <v>312</v>
      </c>
      <c r="I17" s="3" t="str">
        <f t="shared" si="4"/>
        <v>Comby</v>
      </c>
      <c r="J17" s="3" t="str">
        <f t="shared" si="3"/>
        <v>Caroline</v>
      </c>
      <c r="K17" s="1" t="s">
        <v>167</v>
      </c>
      <c r="L17" s="4" t="s">
        <v>245</v>
      </c>
      <c r="M17" s="13" t="s">
        <v>168</v>
      </c>
      <c r="N17" s="13"/>
      <c r="O17" s="1" t="s">
        <v>130</v>
      </c>
      <c r="P17" s="1" t="s">
        <v>21</v>
      </c>
    </row>
    <row r="18" spans="2:16" x14ac:dyDescent="0.25">
      <c r="B18" s="3" t="b">
        <f>TRUE</f>
        <v>1</v>
      </c>
      <c r="C18" s="3" t="str">
        <f>IF(B18,CONCATENATE("http://cgv.kheprisante.fr/?email=",L18,"&amp;nom=",J18,"%20",I18,"&amp;salutation=",D18),"")</f>
        <v>http://cgv.kheprisante.fr/?email=marie-christine.couthenx@kheprisante.fr&amp;nom=Marie-Ch%20Couthenx&amp;salutation=Chère%20Marie-Ch</v>
      </c>
      <c r="D18" s="3" t="str">
        <f t="shared" si="1"/>
        <v>Chère%20Marie-Ch</v>
      </c>
      <c r="E18" s="3" t="str">
        <f t="shared" si="2"/>
        <v>Chère Marie-Ch</v>
      </c>
      <c r="G18" s="3" t="str">
        <f>IF(B18,L18,"")</f>
        <v>marie-christine.couthenx@kheprisante.fr</v>
      </c>
      <c r="H18" s="3" t="s">
        <v>312</v>
      </c>
      <c r="I18" s="3" t="str">
        <f t="shared" si="4"/>
        <v>Couthenx</v>
      </c>
      <c r="J18" s="3" t="str">
        <f t="shared" si="3"/>
        <v>Marie-Ch</v>
      </c>
      <c r="K18" s="1" t="s">
        <v>69</v>
      </c>
      <c r="L18" s="6" t="s">
        <v>246</v>
      </c>
      <c r="M18" s="1" t="s">
        <v>57</v>
      </c>
      <c r="N18" s="1"/>
      <c r="O18" s="1" t="s">
        <v>58</v>
      </c>
      <c r="P18" s="1" t="s">
        <v>199</v>
      </c>
    </row>
    <row r="19" spans="2:16" s="9" customFormat="1" x14ac:dyDescent="0.25">
      <c r="B19" s="3" t="b">
        <f>TRUE</f>
        <v>1</v>
      </c>
      <c r="C19" s="3" t="str">
        <f>IF(B19,CONCATENATE("http://cgv.kheprisante.fr/?email=",L19,"&amp;nom=",J19,"%20",I19,"&amp;salutation=",D19),"")</f>
        <v xml:space="preserve">http://cgv.kheprisante.fr/?email=didier.cuoq@kheprisante.fr&amp;nom=Didier %20Cuoq&amp;salutation=Chère%20Didier </v>
      </c>
      <c r="D19" s="3" t="str">
        <f t="shared" si="1"/>
        <v xml:space="preserve">Chère%20Didier </v>
      </c>
      <c r="E19" s="3" t="str">
        <f t="shared" si="2"/>
        <v xml:space="preserve">Chère Didier </v>
      </c>
      <c r="F19" s="3"/>
      <c r="G19" s="3" t="str">
        <f>IF(B19,L19,"")</f>
        <v>didier.cuoq@kheprisante.fr</v>
      </c>
      <c r="H19" s="3" t="s">
        <v>312</v>
      </c>
      <c r="I19" s="3" t="str">
        <f t="shared" si="4"/>
        <v>Cuoq</v>
      </c>
      <c r="J19" s="3" t="str">
        <f t="shared" si="3"/>
        <v xml:space="preserve">Didier </v>
      </c>
      <c r="K19" s="1" t="s">
        <v>100</v>
      </c>
      <c r="L19" s="4" t="s">
        <v>247</v>
      </c>
      <c r="M19" s="13">
        <v>662457598</v>
      </c>
      <c r="N19" s="13"/>
      <c r="O19" s="1" t="s">
        <v>91</v>
      </c>
      <c r="P19" s="1" t="s">
        <v>210</v>
      </c>
    </row>
    <row r="20" spans="2:16" x14ac:dyDescent="0.25">
      <c r="B20" s="3" t="b">
        <f>TRUE</f>
        <v>1</v>
      </c>
      <c r="C20" s="3" t="str">
        <f>IF(B20,CONCATENATE("http://cgv.kheprisante.fr/?email=",L20,"&amp;nom=",J20,"%20",I20,"&amp;salutation=",D20),"")</f>
        <v>http://cgv.kheprisante.fr/?email=danh-sang.sambo@kheprisante.fr&amp;nom=Sambo%20Danh-Sang&amp;salutation=Cher%20Sambo</v>
      </c>
      <c r="D20" s="3" t="str">
        <f t="shared" si="1"/>
        <v>Cher%20Sambo</v>
      </c>
      <c r="E20" s="3" t="str">
        <f t="shared" si="2"/>
        <v>Cher Sambo</v>
      </c>
      <c r="G20" s="3" t="str">
        <f>IF(B20,L20,"")</f>
        <v>danh-sang.sambo@kheprisante.fr</v>
      </c>
      <c r="H20" s="3" t="s">
        <v>313</v>
      </c>
      <c r="I20" s="3" t="str">
        <f t="shared" si="4"/>
        <v>Danh-Sang</v>
      </c>
      <c r="J20" s="3" t="str">
        <f t="shared" si="3"/>
        <v>Sambo</v>
      </c>
      <c r="K20" s="1" t="s">
        <v>101</v>
      </c>
      <c r="L20" s="4" t="s">
        <v>248</v>
      </c>
      <c r="M20" s="1" t="s">
        <v>102</v>
      </c>
      <c r="N20" s="1"/>
      <c r="O20" s="1" t="s">
        <v>124</v>
      </c>
      <c r="P20" s="1" t="s">
        <v>217</v>
      </c>
    </row>
    <row r="21" spans="2:16" x14ac:dyDescent="0.25">
      <c r="B21" s="3" t="b">
        <f>TRUE</f>
        <v>1</v>
      </c>
      <c r="C21" s="3" t="str">
        <f>IF(B21,CONCATENATE("http://cgv.kheprisante.fr/?email=",L21,"&amp;nom=",J21,"%20",I21,"&amp;salutation=",D21),"")</f>
        <v>http://cgv.kheprisante.fr/?email=christelle.dericquebourg@kheprisante.fr&amp;nom=Christelle%20Dericquebourg&amp;salutation=Chère%20Christelle</v>
      </c>
      <c r="D21" s="3" t="str">
        <f t="shared" si="1"/>
        <v>Chère%20Christelle</v>
      </c>
      <c r="E21" s="3" t="str">
        <f t="shared" si="2"/>
        <v>Chère Christelle</v>
      </c>
      <c r="G21" s="3" t="str">
        <f>IF(B21,L21,"")</f>
        <v>christelle.dericquebourg@kheprisante.fr</v>
      </c>
      <c r="H21" s="3" t="s">
        <v>312</v>
      </c>
      <c r="I21" s="3" t="str">
        <f t="shared" si="4"/>
        <v>Dericquebourg</v>
      </c>
      <c r="J21" s="3" t="str">
        <f t="shared" si="3"/>
        <v>Christelle</v>
      </c>
      <c r="K21" s="1" t="s">
        <v>135</v>
      </c>
      <c r="L21" s="15" t="s">
        <v>249</v>
      </c>
      <c r="M21" s="17" t="s">
        <v>136</v>
      </c>
      <c r="N21" s="17"/>
      <c r="O21" s="1" t="s">
        <v>223</v>
      </c>
      <c r="P21" s="1" t="s">
        <v>210</v>
      </c>
    </row>
    <row r="22" spans="2:16" x14ac:dyDescent="0.25">
      <c r="B22" s="3" t="b">
        <f>TRUE</f>
        <v>1</v>
      </c>
      <c r="C22" s="3" t="str">
        <f>IF(B22,CONCATENATE("http://cgv.kheprisante.fr/?email=",L22,"&amp;nom=",J22,"%20",I22,"&amp;salutation=",D22),"")</f>
        <v>http://cgv.kheprisante.fr/?email=laurence.deweerdt@kheprisante.fr&amp;nom=Laurence%20Deweerdt&amp;salutation=Chère%20Laurence</v>
      </c>
      <c r="D22" s="3" t="str">
        <f t="shared" si="1"/>
        <v>Chère%20Laurence</v>
      </c>
      <c r="E22" s="3" t="str">
        <f t="shared" si="2"/>
        <v>Chère Laurence</v>
      </c>
      <c r="G22" s="3" t="str">
        <f>IF(B22,L22,"")</f>
        <v>laurence.deweerdt@kheprisante.fr</v>
      </c>
      <c r="H22" s="3" t="s">
        <v>312</v>
      </c>
      <c r="I22" s="3" t="str">
        <f t="shared" si="4"/>
        <v>Deweerdt</v>
      </c>
      <c r="J22" s="3" t="str">
        <f t="shared" si="3"/>
        <v>Laurence</v>
      </c>
      <c r="K22" s="1" t="s">
        <v>170</v>
      </c>
      <c r="L22" s="4" t="s">
        <v>250</v>
      </c>
      <c r="M22" s="1" t="s">
        <v>171</v>
      </c>
      <c r="N22" s="1"/>
      <c r="O22" s="1" t="s">
        <v>194</v>
      </c>
      <c r="P22" s="1" t="s">
        <v>209</v>
      </c>
    </row>
    <row r="23" spans="2:16" x14ac:dyDescent="0.25">
      <c r="B23" s="3" t="b">
        <f>TRUE</f>
        <v>1</v>
      </c>
      <c r="C23" s="3" t="str">
        <f>IF(B23,CONCATENATE("http://cgv.kheprisante.fr/?email=",L23,"&amp;nom=",J23,"%20",I23,"&amp;salutation=",D23),"")</f>
        <v>http://cgv.kheprisante.fr/?email=marie.de-cesare@kheprisante.fr&amp;nom=Marie-José%20De-Cesare&amp;salutation=Chère%20Marie-José</v>
      </c>
      <c r="D23" s="3" t="str">
        <f t="shared" si="1"/>
        <v>Chère%20Marie-José</v>
      </c>
      <c r="E23" s="3" t="str">
        <f t="shared" si="2"/>
        <v>Chère Marie-José</v>
      </c>
      <c r="G23" s="3" t="str">
        <f>IF(B23,L23,"")</f>
        <v>marie.de-cesare@kheprisante.fr</v>
      </c>
      <c r="H23" s="3" t="s">
        <v>312</v>
      </c>
      <c r="I23" s="3" t="str">
        <f t="shared" si="4"/>
        <v>De-Cesare</v>
      </c>
      <c r="J23" s="3" t="str">
        <f t="shared" si="3"/>
        <v>Marie-José</v>
      </c>
      <c r="K23" s="1" t="s">
        <v>320</v>
      </c>
      <c r="L23" s="10" t="s">
        <v>304</v>
      </c>
      <c r="M23" s="24" t="s">
        <v>301</v>
      </c>
      <c r="N23" s="1"/>
      <c r="O23" s="1" t="s">
        <v>303</v>
      </c>
      <c r="P23" s="1" t="s">
        <v>302</v>
      </c>
    </row>
    <row r="24" spans="2:16" s="9" customFormat="1" x14ac:dyDescent="0.25">
      <c r="B24" s="3" t="b">
        <f>TRUE</f>
        <v>1</v>
      </c>
      <c r="C24" s="3" t="str">
        <f>IF(B24,CONCATENATE("http://cgv.kheprisante.fr/?email=",L24,"&amp;nom=",J24,"%20",I24,"&amp;salutation=",D24),"")</f>
        <v>http://cgv.kheprisante.fr/?email=carole.dos-santos@kheprisante.fr&amp;nom=Santos Carole%20Dos&amp;salutation=Chère%20Santos Carole</v>
      </c>
      <c r="D24" s="3" t="str">
        <f t="shared" si="1"/>
        <v>Chère%20Santos Carole</v>
      </c>
      <c r="E24" s="3" t="str">
        <f t="shared" si="2"/>
        <v>Chère Santos Carole</v>
      </c>
      <c r="F24" s="3"/>
      <c r="G24" s="3" t="str">
        <f>IF(B24,L24,"")</f>
        <v>carole.dos-santos@kheprisante.fr</v>
      </c>
      <c r="H24" s="3" t="s">
        <v>312</v>
      </c>
      <c r="I24" s="3" t="str">
        <f t="shared" si="4"/>
        <v>Dos</v>
      </c>
      <c r="J24" s="3" t="str">
        <f t="shared" si="3"/>
        <v>Santos Carole</v>
      </c>
      <c r="K24" s="14" t="s">
        <v>181</v>
      </c>
      <c r="L24" s="10" t="s">
        <v>251</v>
      </c>
      <c r="M24" s="16" t="s">
        <v>184</v>
      </c>
      <c r="N24" s="16"/>
      <c r="O24" s="1" t="s">
        <v>193</v>
      </c>
      <c r="P24" s="1" t="s">
        <v>21</v>
      </c>
    </row>
    <row r="25" spans="2:16" ht="17.25" customHeight="1" x14ac:dyDescent="0.25">
      <c r="B25" s="3" t="b">
        <f>TRUE</f>
        <v>1</v>
      </c>
      <c r="C25" s="3" t="str">
        <f>IF(B25,CONCATENATE("http://cgv.kheprisante.fr/?email=",L25,"&amp;nom=",J25,"%20",I25,"&amp;salutation=",D25),"")</f>
        <v>http://cgv.kheprisante.fr/?email=emmanuelle.drouet@kheprisante.fr&amp;nom=Emmanuelle%20Drouet&amp;salutation=Chère%20Emmanuelle</v>
      </c>
      <c r="D25" s="3" t="str">
        <f t="shared" si="1"/>
        <v>Chère%20Emmanuelle</v>
      </c>
      <c r="E25" s="3" t="str">
        <f t="shared" si="2"/>
        <v>Chère Emmanuelle</v>
      </c>
      <c r="G25" s="3" t="str">
        <f>IF(B25,L25,"")</f>
        <v>emmanuelle.drouet@kheprisante.fr</v>
      </c>
      <c r="H25" s="3" t="s">
        <v>312</v>
      </c>
      <c r="I25" s="3" t="str">
        <f t="shared" si="4"/>
        <v>Drouet</v>
      </c>
      <c r="J25" s="3" t="str">
        <f t="shared" si="3"/>
        <v>Emmanuelle</v>
      </c>
      <c r="K25" s="8" t="s">
        <v>19</v>
      </c>
      <c r="L25" s="6" t="s">
        <v>252</v>
      </c>
      <c r="M25" s="8" t="s">
        <v>20</v>
      </c>
      <c r="N25" s="8"/>
      <c r="O25" s="1" t="s">
        <v>21</v>
      </c>
      <c r="P25" s="1" t="s">
        <v>21</v>
      </c>
    </row>
    <row r="26" spans="2:16" x14ac:dyDescent="0.25">
      <c r="B26" s="3" t="b">
        <f>TRUE</f>
        <v>1</v>
      </c>
      <c r="C26" s="3" t="str">
        <f>IF(B26,CONCATENATE("http://cgv.kheprisante.fr/?email=",L26,"&amp;nom=",J26,"%20",I26,"&amp;salutation=",D26),"")</f>
        <v>http://cgv.kheprisante.fr/?email=lise-marie.dulorme@kheprisante.fr&amp;nom=Lise-Marie%20Dulorme&amp;salutation=Chère%20Lise-Marie</v>
      </c>
      <c r="D26" s="3" t="str">
        <f t="shared" si="1"/>
        <v>Chère%20Lise-Marie</v>
      </c>
      <c r="E26" s="3" t="str">
        <f t="shared" si="2"/>
        <v>Chère Lise-Marie</v>
      </c>
      <c r="G26" s="3" t="str">
        <f>IF(B26,L26,"")</f>
        <v>lise-marie.dulorme@kheprisante.fr</v>
      </c>
      <c r="H26" s="3" t="s">
        <v>312</v>
      </c>
      <c r="I26" s="3" t="str">
        <f t="shared" si="4"/>
        <v>Dulorme</v>
      </c>
      <c r="J26" s="3" t="str">
        <f t="shared" si="3"/>
        <v>Lise-Marie</v>
      </c>
      <c r="K26" s="1" t="s">
        <v>148</v>
      </c>
      <c r="L26" s="4" t="s">
        <v>253</v>
      </c>
      <c r="M26" s="18" t="s">
        <v>154</v>
      </c>
      <c r="N26" s="18"/>
      <c r="O26" s="1" t="s">
        <v>155</v>
      </c>
      <c r="P26" s="1" t="s">
        <v>210</v>
      </c>
    </row>
    <row r="27" spans="2:16" x14ac:dyDescent="0.25">
      <c r="B27" s="3" t="b">
        <f>TRUE</f>
        <v>1</v>
      </c>
      <c r="C27" s="3" t="str">
        <f>IF(B27,CONCATENATE("http://cgv.kheprisante.fr/?email=",L27,"&amp;nom=",J27,"%20",I27,"&amp;salutation=",D27),"")</f>
        <v>http://cgv.kheprisante.fr/?email=danielle.estrade@kheprisante.fr&amp;nom=Danielle%20Estrade&amp;salutation=Chère%20Danielle</v>
      </c>
      <c r="D27" s="3" t="str">
        <f t="shared" si="1"/>
        <v>Chère%20Danielle</v>
      </c>
      <c r="E27" s="3" t="str">
        <f t="shared" si="2"/>
        <v>Chère Danielle</v>
      </c>
      <c r="G27" s="3" t="str">
        <f>IF(B27,L27,"")</f>
        <v>danielle.estrade@kheprisante.fr</v>
      </c>
      <c r="H27" s="3" t="s">
        <v>312</v>
      </c>
      <c r="I27" s="3" t="str">
        <f t="shared" si="4"/>
        <v>Estrade</v>
      </c>
      <c r="J27" s="3" t="str">
        <f t="shared" si="3"/>
        <v>Danielle</v>
      </c>
      <c r="K27" s="1" t="s">
        <v>17</v>
      </c>
      <c r="L27" s="6" t="s">
        <v>254</v>
      </c>
      <c r="M27" s="1" t="s">
        <v>18</v>
      </c>
      <c r="N27" s="1"/>
      <c r="O27" s="1" t="s">
        <v>16</v>
      </c>
      <c r="P27" s="1" t="s">
        <v>209</v>
      </c>
    </row>
    <row r="28" spans="2:16" x14ac:dyDescent="0.25">
      <c r="B28" s="3" t="b">
        <f>TRUE</f>
        <v>1</v>
      </c>
      <c r="C28" s="3" t="str">
        <f>IF(B28,CONCATENATE("http://cgv.kheprisante.fr/?email=",L28,"&amp;nom=",J28,"%20",I28,"&amp;salutation=",D28),"")</f>
        <v>http://cgv.kheprisante.fr/?email=rodrigue.falcionelli@kheprisante.fr&amp;nom=Rodrigue%20Falcionelli&amp;salutation=Cher%20Rodrigue</v>
      </c>
      <c r="D28" s="3" t="str">
        <f t="shared" si="1"/>
        <v>Cher%20Rodrigue</v>
      </c>
      <c r="E28" s="3" t="str">
        <f t="shared" si="2"/>
        <v>Cher Rodrigue</v>
      </c>
      <c r="G28" s="3" t="str">
        <f>IF(B28,L28,"")</f>
        <v>rodrigue.falcionelli@kheprisante.fr</v>
      </c>
      <c r="H28" s="3" t="s">
        <v>313</v>
      </c>
      <c r="I28" s="3" t="str">
        <f t="shared" si="4"/>
        <v>Falcionelli</v>
      </c>
      <c r="J28" s="3" t="str">
        <f t="shared" si="3"/>
        <v>Rodrigue</v>
      </c>
      <c r="K28" s="1" t="s">
        <v>39</v>
      </c>
      <c r="L28" s="5" t="s">
        <v>255</v>
      </c>
      <c r="M28" s="1" t="s">
        <v>40</v>
      </c>
      <c r="N28" s="1"/>
      <c r="O28" s="1" t="s">
        <v>92</v>
      </c>
      <c r="P28" s="1" t="s">
        <v>209</v>
      </c>
    </row>
    <row r="29" spans="2:16" ht="24" customHeight="1" x14ac:dyDescent="0.25">
      <c r="B29" s="3" t="b">
        <f>TRUE</f>
        <v>1</v>
      </c>
      <c r="C29" s="3" t="str">
        <f>IF(B29,CONCATENATE("http://cgv.kheprisante.fr/?email=",L29,"&amp;nom=",J29,"%20",I29,"&amp;salutation=",D29),"")</f>
        <v>http://cgv.kheprisante.fr/?email=danielle.fallet@kheprisante.fr&amp;nom=Danielle%20Fallet&amp;salutation=Chère%20Danielle</v>
      </c>
      <c r="D29" s="3" t="str">
        <f t="shared" si="1"/>
        <v>Chère%20Danielle</v>
      </c>
      <c r="E29" s="3" t="str">
        <f t="shared" si="2"/>
        <v>Chère Danielle</v>
      </c>
      <c r="G29" s="3" t="str">
        <f>IF(B29,L29,"")</f>
        <v>danielle.fallet@kheprisante.fr</v>
      </c>
      <c r="H29" s="3" t="s">
        <v>312</v>
      </c>
      <c r="I29" s="3" t="str">
        <f t="shared" si="4"/>
        <v>Fallet</v>
      </c>
      <c r="J29" s="3" t="str">
        <f t="shared" si="3"/>
        <v>Danielle</v>
      </c>
      <c r="K29" s="1" t="s">
        <v>109</v>
      </c>
      <c r="L29" s="4" t="s">
        <v>256</v>
      </c>
      <c r="M29" s="13" t="s">
        <v>115</v>
      </c>
      <c r="N29" s="13"/>
      <c r="O29" s="1" t="s">
        <v>192</v>
      </c>
      <c r="P29" s="1" t="s">
        <v>228</v>
      </c>
    </row>
    <row r="30" spans="2:16" ht="18.75" customHeight="1" x14ac:dyDescent="0.25">
      <c r="B30" s="3" t="b">
        <f>TRUE</f>
        <v>1</v>
      </c>
      <c r="C30" s="3" t="str">
        <f>IF(B30,CONCATENATE("http://cgv.kheprisante.fr/?email=",L30,"&amp;nom=",J30,"%20",I30,"&amp;salutation=",D30),"")</f>
        <v>http://cgv.kheprisante.fr/?email=marc.fallet@kheprisante.fr&amp;nom=Marc%20Fallet&amp;salutation=Cher%20Marc</v>
      </c>
      <c r="D30" s="3" t="str">
        <f t="shared" si="1"/>
        <v>Cher%20Marc</v>
      </c>
      <c r="E30" s="3" t="str">
        <f t="shared" si="2"/>
        <v>Cher Marc</v>
      </c>
      <c r="G30" s="3" t="str">
        <f>IF(B30,L30,"")</f>
        <v>marc.fallet@kheprisante.fr</v>
      </c>
      <c r="H30" s="3" t="s">
        <v>313</v>
      </c>
      <c r="I30" s="3" t="str">
        <f t="shared" si="4"/>
        <v>Fallet</v>
      </c>
      <c r="J30" s="3" t="str">
        <f t="shared" si="3"/>
        <v>Marc</v>
      </c>
      <c r="K30" s="1" t="s">
        <v>108</v>
      </c>
      <c r="L30" s="4" t="s">
        <v>257</v>
      </c>
      <c r="M30" s="13" t="s">
        <v>111</v>
      </c>
      <c r="N30" s="13"/>
      <c r="O30" s="1" t="s">
        <v>190</v>
      </c>
      <c r="P30" s="1" t="s">
        <v>210</v>
      </c>
    </row>
    <row r="31" spans="2:16" x14ac:dyDescent="0.25">
      <c r="B31" s="3" t="b">
        <f>TRUE</f>
        <v>1</v>
      </c>
      <c r="C31" s="3" t="str">
        <f>IF(B31,CONCATENATE("http://cgv.kheprisante.fr/?email=",L31,"&amp;nom=",J31,"%20",I31,"&amp;salutation=",D31),"")</f>
        <v>http://cgv.kheprisante.fr/?email=jessica.font@kheprisante.fr&amp;nom=Jessica%20Font&amp;salutation=Chère%20Jessica</v>
      </c>
      <c r="D31" s="3" t="str">
        <f t="shared" si="1"/>
        <v>Chère%20Jessica</v>
      </c>
      <c r="E31" s="3" t="str">
        <f t="shared" si="2"/>
        <v>Chère Jessica</v>
      </c>
      <c r="G31" s="3" t="str">
        <f>IF(B31,L31,"")</f>
        <v>jessica.font@kheprisante.fr</v>
      </c>
      <c r="H31" s="3" t="s">
        <v>312</v>
      </c>
      <c r="I31" s="3" t="str">
        <f t="shared" si="4"/>
        <v>Font</v>
      </c>
      <c r="J31" s="3" t="str">
        <f t="shared" si="3"/>
        <v>Jessica</v>
      </c>
      <c r="K31" s="1" t="s">
        <v>131</v>
      </c>
      <c r="L31" s="4" t="s">
        <v>258</v>
      </c>
      <c r="M31" s="16" t="s">
        <v>129</v>
      </c>
      <c r="N31" s="16"/>
      <c r="O31" s="1" t="s">
        <v>130</v>
      </c>
      <c r="P31" s="1" t="s">
        <v>21</v>
      </c>
    </row>
    <row r="32" spans="2:16" x14ac:dyDescent="0.25">
      <c r="B32" s="3" t="b">
        <f>TRUE</f>
        <v>1</v>
      </c>
      <c r="C32" s="3" t="str">
        <f>IF(B32,CONCATENATE("http://cgv.kheprisante.fr/?email=",L32,"&amp;nom=",J32,"%20",I32,"&amp;salutation=",D32),"")</f>
        <v>http://cgv.kheprisante.fr/?email=pascal.fouquet@kheprisante.fr&amp;nom=Pascal%20Fouquet&amp;salutation=Cher%20Pascal</v>
      </c>
      <c r="D32" s="3" t="str">
        <f t="shared" si="1"/>
        <v>Cher%20Pascal</v>
      </c>
      <c r="E32" s="3" t="str">
        <f t="shared" si="2"/>
        <v>Cher Pascal</v>
      </c>
      <c r="G32" s="3" t="str">
        <f>IF(B32,L32,"")</f>
        <v>pascal.fouquet@kheprisante.fr</v>
      </c>
      <c r="H32" s="3" t="s">
        <v>313</v>
      </c>
      <c r="I32" s="3" t="str">
        <f t="shared" si="4"/>
        <v>Fouquet</v>
      </c>
      <c r="J32" s="3" t="str">
        <f t="shared" si="3"/>
        <v>Pascal</v>
      </c>
      <c r="K32" s="1" t="s">
        <v>149</v>
      </c>
      <c r="L32" s="4" t="s">
        <v>259</v>
      </c>
      <c r="M32" s="18" t="s">
        <v>153</v>
      </c>
      <c r="N32" s="18"/>
      <c r="O32" s="1" t="s">
        <v>152</v>
      </c>
      <c r="P32" s="1" t="s">
        <v>210</v>
      </c>
    </row>
    <row r="33" spans="2:16" x14ac:dyDescent="0.25">
      <c r="B33" s="3" t="b">
        <f>TRUE</f>
        <v>1</v>
      </c>
      <c r="C33" s="3" t="str">
        <f>IF(B33,CONCATENATE("http://cgv.kheprisante.fr/?email=",L33,"&amp;nom=",J33,"%20",I33,"&amp;salutation=",D33),"")</f>
        <v>http://cgv.kheprisante.fr/?email=ludwig.freyther@kheprisante.fr&amp;nom=Ludwig%20Freyther&amp;salutation=Cher%20Ludwig</v>
      </c>
      <c r="D33" s="3" t="str">
        <f t="shared" si="1"/>
        <v>Cher%20Ludwig</v>
      </c>
      <c r="E33" s="3" t="str">
        <f t="shared" si="2"/>
        <v>Cher Ludwig</v>
      </c>
      <c r="G33" s="3" t="str">
        <f>IF(B33,L33,"")</f>
        <v>ludwig.freyther@kheprisante.fr</v>
      </c>
      <c r="H33" s="3" t="s">
        <v>313</v>
      </c>
      <c r="I33" s="3" t="str">
        <f t="shared" si="4"/>
        <v>Freyther</v>
      </c>
      <c r="J33" s="3" t="str">
        <f t="shared" si="3"/>
        <v>Ludwig</v>
      </c>
      <c r="K33" s="1" t="s">
        <v>32</v>
      </c>
      <c r="L33" s="4" t="s">
        <v>260</v>
      </c>
      <c r="M33" s="8" t="s">
        <v>33</v>
      </c>
      <c r="N33" s="8"/>
      <c r="O33" s="1" t="s">
        <v>187</v>
      </c>
      <c r="P33" s="1" t="s">
        <v>209</v>
      </c>
    </row>
    <row r="34" spans="2:16" x14ac:dyDescent="0.25">
      <c r="B34" s="3" t="b">
        <f>FALSE</f>
        <v>0</v>
      </c>
      <c r="C34" s="3" t="str">
        <f>IF(B34,CONCATENATE("http://cgv.kheprisante.fr/?email=",L34,"&amp;nom=",J34,"%20",I34,"&amp;salutation=",D34),"")</f>
        <v/>
      </c>
      <c r="D34" s="3" t="str">
        <f t="shared" si="1"/>
        <v/>
      </c>
      <c r="E34" s="3" t="str">
        <f t="shared" si="2"/>
        <v/>
      </c>
      <c r="G34" s="3" t="str">
        <f>IF(B34,L34,"")</f>
        <v/>
      </c>
      <c r="H34" s="3" t="s">
        <v>312</v>
      </c>
      <c r="I34" s="3" t="str">
        <f t="shared" si="4"/>
        <v>Garmigny</v>
      </c>
      <c r="J34" s="3" t="str">
        <f t="shared" si="3"/>
        <v>Emilia</v>
      </c>
      <c r="K34" s="1" t="s">
        <v>67</v>
      </c>
      <c r="L34" s="6" t="s">
        <v>261</v>
      </c>
      <c r="M34" s="11" t="s">
        <v>85</v>
      </c>
      <c r="N34" s="11"/>
      <c r="O34" s="1" t="s">
        <v>60</v>
      </c>
      <c r="P34" s="1" t="s">
        <v>198</v>
      </c>
    </row>
    <row r="35" spans="2:16" x14ac:dyDescent="0.25">
      <c r="B35" s="3" t="b">
        <f>TRUE</f>
        <v>1</v>
      </c>
      <c r="C35" s="3" t="str">
        <f>IF(B35,CONCATENATE("http://cgv.kheprisante.fr/?email=",L35,"&amp;nom=",J35,"%20",I35,"&amp;salutation=",D35),"")</f>
        <v>http://cgv.kheprisante.fr/?email=margaux.honore@kheprisante.fr&amp;nom=Margaux%20Honore&amp;salutation=Chère%20Margaux</v>
      </c>
      <c r="D35" s="3" t="str">
        <f t="shared" si="1"/>
        <v>Chère%20Margaux</v>
      </c>
      <c r="E35" s="3" t="str">
        <f t="shared" si="2"/>
        <v>Chère Margaux</v>
      </c>
      <c r="G35" s="3" t="str">
        <f>IF(B35,L35,"")</f>
        <v>margaux.honore@kheprisante.fr</v>
      </c>
      <c r="H35" s="3" t="s">
        <v>312</v>
      </c>
      <c r="I35" s="3" t="str">
        <f t="shared" si="4"/>
        <v>Honore</v>
      </c>
      <c r="J35" s="3" t="str">
        <f t="shared" si="3"/>
        <v>Margaux</v>
      </c>
      <c r="K35" s="1" t="s">
        <v>25</v>
      </c>
      <c r="L35" s="6" t="s">
        <v>262</v>
      </c>
      <c r="M35" s="1" t="s">
        <v>26</v>
      </c>
      <c r="N35" s="1"/>
      <c r="O35" s="1" t="s">
        <v>27</v>
      </c>
      <c r="P35" s="1" t="s">
        <v>201</v>
      </c>
    </row>
    <row r="36" spans="2:16" x14ac:dyDescent="0.25">
      <c r="B36" s="3" t="b">
        <f>TRUE</f>
        <v>1</v>
      </c>
      <c r="C36" s="3" t="str">
        <f>IF(B36,CONCATENATE("http://cgv.kheprisante.fr/?email=",L36,"&amp;nom=",J36,"%20",I36,"&amp;salutation=",D36),"")</f>
        <v>http://cgv.kheprisante.fr/?email=zohra.jouini@kheprisante.fr&amp;nom=Zohra%20Jouini&amp;salutation=Chère%20Zohra</v>
      </c>
      <c r="D36" s="3" t="str">
        <f t="shared" si="1"/>
        <v>Chère%20Zohra</v>
      </c>
      <c r="E36" s="3" t="str">
        <f t="shared" si="2"/>
        <v>Chère Zohra</v>
      </c>
      <c r="G36" s="3" t="str">
        <f>IF(B36,L36,"")</f>
        <v>zohra.jouini@kheprisante.fr</v>
      </c>
      <c r="H36" s="3" t="s">
        <v>312</v>
      </c>
      <c r="I36" s="3" t="str">
        <f t="shared" si="4"/>
        <v>Jouini</v>
      </c>
      <c r="J36" s="3" t="str">
        <f t="shared" si="3"/>
        <v>Zohra</v>
      </c>
      <c r="K36" s="1" t="s">
        <v>76</v>
      </c>
      <c r="L36" s="4" t="s">
        <v>263</v>
      </c>
      <c r="M36" s="1" t="s">
        <v>77</v>
      </c>
      <c r="N36" s="1"/>
      <c r="O36" s="1" t="s">
        <v>78</v>
      </c>
      <c r="P36" s="1" t="s">
        <v>199</v>
      </c>
    </row>
    <row r="37" spans="2:16" x14ac:dyDescent="0.25">
      <c r="B37" s="3" t="b">
        <f>TRUE</f>
        <v>1</v>
      </c>
      <c r="C37" s="3" t="str">
        <f>IF(B37,CONCATENATE("http://cgv.kheprisante.fr/?email=",L37,"&amp;nom=",J37,"%20",I37,"&amp;salutation=",D37),"")</f>
        <v>http://cgv.kheprisante.fr/?email=sylvie.karakozian@kheprisante.fr&amp;nom=Sylvie%20Karakozian&amp;salutation=Chère%20Sylvie</v>
      </c>
      <c r="D37" s="3" t="str">
        <f t="shared" si="1"/>
        <v>Chère%20Sylvie</v>
      </c>
      <c r="E37" s="3" t="str">
        <f t="shared" si="2"/>
        <v>Chère Sylvie</v>
      </c>
      <c r="G37" s="3" t="str">
        <f>IF(B37,L37,"")</f>
        <v>sylvie.karakozian@kheprisante.fr</v>
      </c>
      <c r="H37" s="3" t="s">
        <v>312</v>
      </c>
      <c r="I37" s="3" t="str">
        <f t="shared" si="4"/>
        <v>Karakozian</v>
      </c>
      <c r="J37" s="3" t="str">
        <f t="shared" si="3"/>
        <v>Sylvie</v>
      </c>
      <c r="K37" s="1" t="s">
        <v>118</v>
      </c>
      <c r="L37" s="6" t="s">
        <v>264</v>
      </c>
      <c r="M37" s="1" t="s">
        <v>46</v>
      </c>
      <c r="N37" s="1"/>
      <c r="O37" s="1" t="s">
        <v>186</v>
      </c>
      <c r="P37" s="1" t="s">
        <v>196</v>
      </c>
    </row>
    <row r="38" spans="2:16" x14ac:dyDescent="0.25">
      <c r="B38" s="3" t="b">
        <f>TRUE</f>
        <v>1</v>
      </c>
      <c r="C38" s="3" t="str">
        <f>IF(B38,CONCATENATE("http://cgv.kheprisante.fr/?email=",L38,"&amp;nom=",J38,"%20",I38,"&amp;salutation=",D38),"")</f>
        <v>http://cgv.kheprisante.fr/?email=marion.kinne@kheprisante.fr&amp;nom=Marion%20Kinne&amp;salutation=Chère%20Marion</v>
      </c>
      <c r="D38" s="3" t="str">
        <f t="shared" si="1"/>
        <v>Chère%20Marion</v>
      </c>
      <c r="E38" s="3" t="str">
        <f t="shared" si="2"/>
        <v>Chère Marion</v>
      </c>
      <c r="G38" s="3" t="str">
        <f>IF(B38,L38,"")</f>
        <v>marion.kinne@kheprisante.fr</v>
      </c>
      <c r="H38" s="3" t="s">
        <v>312</v>
      </c>
      <c r="I38" s="3" t="str">
        <f t="shared" si="4"/>
        <v>Kinne</v>
      </c>
      <c r="J38" s="3" t="str">
        <f t="shared" si="3"/>
        <v>Marion</v>
      </c>
      <c r="K38" s="8" t="s">
        <v>119</v>
      </c>
      <c r="L38" s="4" t="s">
        <v>265</v>
      </c>
      <c r="M38" s="1" t="s">
        <v>31</v>
      </c>
      <c r="N38" s="1"/>
      <c r="O38" s="1" t="s">
        <v>93</v>
      </c>
      <c r="P38" s="1" t="s">
        <v>201</v>
      </c>
    </row>
    <row r="39" spans="2:16" x14ac:dyDescent="0.25">
      <c r="B39" s="3" t="b">
        <f>TRUE</f>
        <v>1</v>
      </c>
      <c r="C39" s="3" t="str">
        <f>IF(B39,CONCATENATE("http://cgv.kheprisante.fr/?email=",L39,"&amp;nom=",J39,"%20",I39,"&amp;salutation=",D39),"")</f>
        <v>http://cgv.kheprisante.fr/?email=jacques.labescat@kheprisante.fr&amp;nom=Jacques%20Labescat&amp;salutation=Cher%20Jacques</v>
      </c>
      <c r="D39" s="3" t="str">
        <f t="shared" si="1"/>
        <v>Cher%20Jacques</v>
      </c>
      <c r="E39" s="3" t="str">
        <f t="shared" si="2"/>
        <v>Cher Jacques</v>
      </c>
      <c r="G39" s="3" t="str">
        <f>IF(B39,L39,"")</f>
        <v>jacques.labescat@kheprisante.fr</v>
      </c>
      <c r="H39" s="3" t="s">
        <v>313</v>
      </c>
      <c r="I39" s="3" t="str">
        <f t="shared" si="4"/>
        <v>Labescat</v>
      </c>
      <c r="J39" s="3" t="str">
        <f t="shared" si="3"/>
        <v>Jacques</v>
      </c>
      <c r="K39" s="1" t="s">
        <v>128</v>
      </c>
      <c r="L39" s="4" t="s">
        <v>266</v>
      </c>
      <c r="M39" s="1" t="s">
        <v>142</v>
      </c>
      <c r="N39" s="1"/>
      <c r="O39" s="1" t="s">
        <v>132</v>
      </c>
      <c r="P39" s="1" t="s">
        <v>222</v>
      </c>
    </row>
    <row r="40" spans="2:16" x14ac:dyDescent="0.25">
      <c r="B40" s="3" t="b">
        <f>TRUE</f>
        <v>1</v>
      </c>
      <c r="C40" s="3" t="str">
        <f>IF(B40,CONCATENATE("http://cgv.kheprisante.fr/?email=",L40,"&amp;nom=",J40,"%20",I40,"&amp;salutation=",D40),"")</f>
        <v>http://cgv.kheprisante.fr/?email=sonia.langlois@kheprisante.fr&amp;nom=Sonia%20Langlois&amp;salutation=Chère%20Sonia</v>
      </c>
      <c r="D40" s="3" t="str">
        <f t="shared" si="1"/>
        <v>Chère%20Sonia</v>
      </c>
      <c r="E40" s="3" t="str">
        <f t="shared" si="2"/>
        <v>Chère Sonia</v>
      </c>
      <c r="G40" s="3" t="str">
        <f>IF(B40,L40,"")</f>
        <v>sonia.langlois@kheprisante.fr</v>
      </c>
      <c r="H40" s="3" t="s">
        <v>312</v>
      </c>
      <c r="I40" s="3" t="str">
        <f t="shared" si="4"/>
        <v>Langlois</v>
      </c>
      <c r="J40" s="3" t="str">
        <f t="shared" si="3"/>
        <v>Sonia</v>
      </c>
      <c r="K40" s="1" t="s">
        <v>72</v>
      </c>
      <c r="L40" s="4" t="s">
        <v>267</v>
      </c>
      <c r="M40" s="1" t="s">
        <v>73</v>
      </c>
      <c r="N40" s="1"/>
      <c r="O40" s="1" t="s">
        <v>81</v>
      </c>
      <c r="P40" s="1" t="s">
        <v>209</v>
      </c>
    </row>
    <row r="41" spans="2:16" x14ac:dyDescent="0.25">
      <c r="B41" s="3" t="b">
        <f>TRUE</f>
        <v>1</v>
      </c>
      <c r="C41" s="3" t="str">
        <f>IF(B41,CONCATENATE("http://cgv.kheprisante.fr/?email=",L41,"&amp;nom=",J41,"%20",I41,"&amp;salutation=",D41),"")</f>
        <v>http://cgv.kheprisante.fr/?email=yann.larue@kheprisante.fr&amp;nom=Yann%20Larue&amp;salutation=Cher%20Yann</v>
      </c>
      <c r="D41" s="3" t="str">
        <f t="shared" si="1"/>
        <v>Cher%20Yann</v>
      </c>
      <c r="E41" s="3" t="str">
        <f t="shared" si="2"/>
        <v>Cher Yann</v>
      </c>
      <c r="G41" s="3" t="str">
        <f>IF(B41,L41,"")</f>
        <v>yann.larue@kheprisante.fr</v>
      </c>
      <c r="H41" s="3" t="s">
        <v>313</v>
      </c>
      <c r="I41" s="3" t="str">
        <f t="shared" si="4"/>
        <v>Larue</v>
      </c>
      <c r="J41" s="3" t="str">
        <f t="shared" si="3"/>
        <v>Yann</v>
      </c>
      <c r="K41" s="1" t="s">
        <v>70</v>
      </c>
      <c r="L41" s="4" t="s">
        <v>268</v>
      </c>
      <c r="M41" s="1" t="s">
        <v>79</v>
      </c>
      <c r="N41" s="1"/>
      <c r="O41" s="1" t="s">
        <v>71</v>
      </c>
      <c r="P41" s="1" t="s">
        <v>209</v>
      </c>
    </row>
    <row r="42" spans="2:16" x14ac:dyDescent="0.25">
      <c r="B42" s="3" t="b">
        <f>TRUE</f>
        <v>1</v>
      </c>
      <c r="C42" s="3" t="str">
        <f>IF(B42,CONCATENATE("http://cgv.kheprisante.fr/?email=",L42,"&amp;nom=",J42,"%20",I42,"&amp;salutation=",D42),"")</f>
        <v>http://cgv.kheprisante.fr/?email=sylvie.lecaoussin@kheprisante.fr&amp;nom=Caoussin Sylvie%20Le&amp;salutation=Chère%20Caoussin Sylvie</v>
      </c>
      <c r="D42" s="3" t="str">
        <f t="shared" si="1"/>
        <v>Chère%20Caoussin Sylvie</v>
      </c>
      <c r="E42" s="3" t="str">
        <f t="shared" si="2"/>
        <v>Chère Caoussin Sylvie</v>
      </c>
      <c r="G42" s="3" t="str">
        <f>IF(B42,L42,"")</f>
        <v>sylvie.lecaoussin@kheprisante.fr</v>
      </c>
      <c r="H42" s="3" t="s">
        <v>312</v>
      </c>
      <c r="I42" s="3" t="str">
        <f t="shared" si="4"/>
        <v>Le</v>
      </c>
      <c r="J42" s="3" t="str">
        <f t="shared" si="3"/>
        <v>Caoussin Sylvie</v>
      </c>
      <c r="K42" s="1" t="s">
        <v>150</v>
      </c>
      <c r="L42" s="4" t="s">
        <v>269</v>
      </c>
      <c r="M42" s="18" t="s">
        <v>151</v>
      </c>
      <c r="N42" s="18"/>
      <c r="O42" s="1" t="s">
        <v>152</v>
      </c>
      <c r="P42" s="1" t="s">
        <v>210</v>
      </c>
    </row>
    <row r="43" spans="2:16" x14ac:dyDescent="0.25">
      <c r="B43" s="3" t="b">
        <f>TRUE</f>
        <v>1</v>
      </c>
      <c r="C43" s="3" t="str">
        <f>IF(B43,CONCATENATE("http://cgv.kheprisante.fr/?email=",L43,"&amp;nom=",J43,"%20",I43,"&amp;salutation=",D43),"")</f>
        <v>http://cgv.kheprisante.fr/?email=jerome.lebaillif@kheprisante.fr&amp;nom=Jérôme%20Lebaillif&amp;salutation=Cher%20Jérôme</v>
      </c>
      <c r="D43" s="3" t="str">
        <f t="shared" si="1"/>
        <v>Cher%20Jérôme</v>
      </c>
      <c r="E43" s="3" t="str">
        <f t="shared" si="2"/>
        <v>Cher Jérôme</v>
      </c>
      <c r="G43" s="3" t="str">
        <f>IF(B43,L43,"")</f>
        <v>jerome.lebaillif@kheprisante.fr</v>
      </c>
      <c r="H43" s="3" t="s">
        <v>313</v>
      </c>
      <c r="I43" s="3" t="str">
        <f t="shared" si="4"/>
        <v>Lebaillif</v>
      </c>
      <c r="J43" s="3" t="str">
        <f t="shared" si="3"/>
        <v>Jérôme</v>
      </c>
      <c r="K43" s="1" t="s">
        <v>110</v>
      </c>
      <c r="L43" s="4" t="s">
        <v>270</v>
      </c>
      <c r="M43" s="13">
        <v>607852330</v>
      </c>
      <c r="N43" s="13"/>
      <c r="O43" s="1" t="s">
        <v>219</v>
      </c>
      <c r="P43" s="1" t="s">
        <v>210</v>
      </c>
    </row>
    <row r="44" spans="2:16" x14ac:dyDescent="0.25">
      <c r="B44" s="3" t="b">
        <f>TRUE</f>
        <v>1</v>
      </c>
      <c r="C44" s="3" t="str">
        <f>IF(B44,CONCATENATE("http://cgv.kheprisante.fr/?email=",L44,"&amp;nom=",J44,"%20",I44,"&amp;salutation=",D44),"")</f>
        <v>http://cgv.kheprisante.fr/?email=kristel.leclercq@kheprisante.fr&amp;nom=Kristel%20Leclercq&amp;salutation=Chère%20Kristel</v>
      </c>
      <c r="D44" s="3" t="str">
        <f t="shared" si="1"/>
        <v>Chère%20Kristel</v>
      </c>
      <c r="E44" s="3" t="str">
        <f t="shared" si="2"/>
        <v>Chère Kristel</v>
      </c>
      <c r="G44" s="3" t="str">
        <f>IF(B44,L44,"")</f>
        <v>kristel.leclercq@kheprisante.fr</v>
      </c>
      <c r="H44" s="3" t="s">
        <v>312</v>
      </c>
      <c r="I44" s="3" t="str">
        <f t="shared" si="4"/>
        <v>Leclercq</v>
      </c>
      <c r="J44" s="3" t="str">
        <f t="shared" si="3"/>
        <v>Kristel</v>
      </c>
      <c r="K44" s="1" t="s">
        <v>141</v>
      </c>
      <c r="L44" s="6" t="s">
        <v>271</v>
      </c>
      <c r="M44" s="1" t="s">
        <v>64</v>
      </c>
      <c r="N44" s="1"/>
      <c r="O44" s="1" t="s">
        <v>208</v>
      </c>
      <c r="P44" s="1" t="s">
        <v>210</v>
      </c>
    </row>
    <row r="45" spans="2:16" x14ac:dyDescent="0.25">
      <c r="B45" s="3" t="b">
        <f>TRUE</f>
        <v>1</v>
      </c>
      <c r="C45" s="3" t="str">
        <f>IF(B45,CONCATENATE("http://cgv.kheprisante.fr/?email=",L45,"&amp;nom=",J45,"%20",I45,"&amp;salutation=",D45),"")</f>
        <v xml:space="preserve">http://cgv.kheprisante.fr/?email=marie-jose.leclercq@kheprisante.fr&amp;nom=Marie-José %20Leclercq&amp;salutation=Chère%20Marie-José </v>
      </c>
      <c r="D45" s="3" t="str">
        <f t="shared" si="1"/>
        <v xml:space="preserve">Chère%20Marie-José </v>
      </c>
      <c r="E45" s="3" t="str">
        <f t="shared" si="2"/>
        <v xml:space="preserve">Chère Marie-José </v>
      </c>
      <c r="G45" s="3" t="str">
        <f>IF(B45,L45,"")</f>
        <v>marie-jose.leclercq@kheprisante.fr</v>
      </c>
      <c r="H45" s="3" t="s">
        <v>312</v>
      </c>
      <c r="I45" s="3" t="str">
        <f t="shared" si="4"/>
        <v>Leclercq</v>
      </c>
      <c r="J45" s="3" t="str">
        <f t="shared" si="3"/>
        <v xml:space="preserve">Marie-José </v>
      </c>
      <c r="K45" s="1" t="s">
        <v>179</v>
      </c>
      <c r="L45" s="4" t="s">
        <v>272</v>
      </c>
      <c r="M45" s="1" t="s">
        <v>175</v>
      </c>
      <c r="N45" s="1"/>
      <c r="O45" s="1" t="s">
        <v>176</v>
      </c>
      <c r="P45" s="1" t="s">
        <v>206</v>
      </c>
    </row>
    <row r="46" spans="2:16" x14ac:dyDescent="0.25">
      <c r="B46" s="3" t="b">
        <f>TRUE</f>
        <v>1</v>
      </c>
      <c r="C46" s="3" t="str">
        <f>IF(B46,CONCATENATE("http://cgv.kheprisante.fr/?email=",L46,"&amp;nom=",J46,"%20",I46,"&amp;salutation=",D46),"")</f>
        <v xml:space="preserve">http://cgv.kheprisante.fr/?email=lydia.lecusson@kheprisante.fr&amp;nom=Lydia %20Lecusson&amp;salutation=Chère%20Lydia </v>
      </c>
      <c r="D46" s="3" t="str">
        <f t="shared" si="1"/>
        <v xml:space="preserve">Chère%20Lydia </v>
      </c>
      <c r="E46" s="3" t="str">
        <f t="shared" si="2"/>
        <v xml:space="preserve">Chère Lydia </v>
      </c>
      <c r="G46" s="3" t="str">
        <f>IF(B46,L46,"")</f>
        <v>lydia.lecusson@kheprisante.fr</v>
      </c>
      <c r="H46" s="3" t="s">
        <v>312</v>
      </c>
      <c r="I46" s="3" t="str">
        <f t="shared" si="4"/>
        <v>Lecusson</v>
      </c>
      <c r="J46" s="3" t="str">
        <f t="shared" si="3"/>
        <v xml:space="preserve">Lydia </v>
      </c>
      <c r="K46" s="14" t="s">
        <v>174</v>
      </c>
      <c r="L46" s="6" t="s">
        <v>273</v>
      </c>
      <c r="M46" s="1" t="s">
        <v>173</v>
      </c>
      <c r="N46" s="1"/>
      <c r="O46" s="1" t="s">
        <v>182</v>
      </c>
      <c r="P46" s="1" t="s">
        <v>21</v>
      </c>
    </row>
    <row r="47" spans="2:16" x14ac:dyDescent="0.25">
      <c r="B47" s="3" t="b">
        <f>TRUE</f>
        <v>1</v>
      </c>
      <c r="C47" s="3" t="str">
        <f>IF(B47,CONCATENATE("http://cgv.kheprisante.fr/?email=",L47,"&amp;nom=",J47,"%20",I47,"&amp;salutation=",D47),"")</f>
        <v>http://cgv.kheprisante.fr/?email=corinne.legrand@kheprisante.fr&amp;nom=Corinne%20Legrand&amp;salutation=Chère%20Corinne</v>
      </c>
      <c r="D47" s="3" t="str">
        <f t="shared" si="1"/>
        <v>Chère%20Corinne</v>
      </c>
      <c r="E47" s="3" t="str">
        <f t="shared" si="2"/>
        <v>Chère Corinne</v>
      </c>
      <c r="G47" s="3" t="str">
        <f>IF(B47,L47,"")</f>
        <v>corinne.legrand@kheprisante.fr</v>
      </c>
      <c r="H47" s="3" t="s">
        <v>312</v>
      </c>
      <c r="I47" s="3" t="str">
        <f t="shared" si="4"/>
        <v>Legrand</v>
      </c>
      <c r="J47" s="3" t="str">
        <f t="shared" si="3"/>
        <v>Corinne</v>
      </c>
      <c r="K47" s="8" t="s">
        <v>5</v>
      </c>
      <c r="L47" s="6" t="s">
        <v>274</v>
      </c>
      <c r="M47" s="8" t="s">
        <v>8</v>
      </c>
      <c r="N47" s="8"/>
      <c r="O47" s="1" t="s">
        <v>94</v>
      </c>
      <c r="P47" s="1" t="s">
        <v>211</v>
      </c>
    </row>
    <row r="48" spans="2:16" x14ac:dyDescent="0.25">
      <c r="B48" s="3" t="b">
        <f>TRUE</f>
        <v>1</v>
      </c>
      <c r="C48" s="3" t="str">
        <f>IF(B48,CONCATENATE("http://cgv.kheprisante.fr/?email=",L48,"&amp;nom=",J48,"%20",I48,"&amp;salutation=",D48),"")</f>
        <v>http://cgv.kheprisante.fr/?email=chloe.lesage@kheprisante.fr&amp;nom=Chloé%20Lesage&amp;salutation=Chère%20Chloé</v>
      </c>
      <c r="D48" s="3" t="str">
        <f t="shared" si="1"/>
        <v>Chère%20Chloé</v>
      </c>
      <c r="E48" s="3" t="str">
        <f t="shared" si="2"/>
        <v>Chère Chloé</v>
      </c>
      <c r="G48" s="3" t="str">
        <f>IF(B48,L48,"")</f>
        <v>chloe.lesage@kheprisante.fr</v>
      </c>
      <c r="H48" s="3" t="s">
        <v>312</v>
      </c>
      <c r="I48" s="3" t="str">
        <f t="shared" si="4"/>
        <v>Lesage</v>
      </c>
      <c r="J48" s="3" t="str">
        <f t="shared" si="3"/>
        <v>Chloé</v>
      </c>
      <c r="K48" s="1" t="s">
        <v>161</v>
      </c>
      <c r="L48" s="4" t="s">
        <v>275</v>
      </c>
      <c r="M48" s="18" t="s">
        <v>162</v>
      </c>
      <c r="N48" s="18"/>
      <c r="O48" s="1" t="s">
        <v>166</v>
      </c>
      <c r="P48" s="1" t="s">
        <v>196</v>
      </c>
    </row>
    <row r="49" spans="2:17" x14ac:dyDescent="0.25">
      <c r="B49" s="3" t="b">
        <f>TRUE</f>
        <v>1</v>
      </c>
      <c r="C49" s="3" t="str">
        <f>IF(B49,CONCATENATE("http://cgv.kheprisante.fr/?email=",L49,"&amp;nom=",J49,"%20",I49,"&amp;salutation=",D49),"")</f>
        <v>http://cgv.kheprisante.fr/?email=sophie.lespinasse@kheprisante.fr&amp;nom=Sophie%20Lespinasse&amp;salutation=Chère%20Sophie</v>
      </c>
      <c r="D49" s="3" t="str">
        <f t="shared" si="1"/>
        <v>Chère%20Sophie</v>
      </c>
      <c r="E49" s="3" t="str">
        <f t="shared" si="2"/>
        <v>Chère Sophie</v>
      </c>
      <c r="G49" s="3" t="str">
        <f>IF(B49,L49,"")</f>
        <v>sophie.lespinasse@kheprisante.fr</v>
      </c>
      <c r="H49" s="3" t="s">
        <v>312</v>
      </c>
      <c r="I49" s="3" t="str">
        <f t="shared" si="4"/>
        <v>Lespinasse</v>
      </c>
      <c r="J49" s="3" t="str">
        <f t="shared" si="3"/>
        <v>Sophie</v>
      </c>
      <c r="K49" s="8" t="s">
        <v>53</v>
      </c>
      <c r="L49" s="6" t="s">
        <v>276</v>
      </c>
      <c r="M49" s="1" t="s">
        <v>54</v>
      </c>
      <c r="N49" s="1"/>
      <c r="O49" s="1" t="s">
        <v>95</v>
      </c>
      <c r="P49" s="1" t="s">
        <v>212</v>
      </c>
    </row>
    <row r="50" spans="2:17" x14ac:dyDescent="0.25">
      <c r="B50" s="3" t="b">
        <f>TRUE</f>
        <v>1</v>
      </c>
      <c r="C50" s="3" t="str">
        <f>IF(B50,CONCATENATE("http://cgv.kheprisante.fr/?email=",L50,"&amp;nom=",J50,"%20",I50,"&amp;salutation=",D50),"")</f>
        <v>http://cgv.kheprisante.fr/?email=emmanuelle.levixhi@kheprisante.fr&amp;nom=Emmanuelle%20Levixhi&amp;salutation=Chère%20Emmanuelle</v>
      </c>
      <c r="D50" s="3" t="str">
        <f t="shared" si="1"/>
        <v>Chère%20Emmanuelle</v>
      </c>
      <c r="E50" s="3" t="str">
        <f t="shared" si="2"/>
        <v>Chère Emmanuelle</v>
      </c>
      <c r="G50" s="3" t="str">
        <f>IF(B50,L50,"")</f>
        <v>emmanuelle.levixhi@kheprisante.fr</v>
      </c>
      <c r="H50" s="3" t="s">
        <v>312</v>
      </c>
      <c r="I50" s="3" t="str">
        <f t="shared" si="4"/>
        <v>Levixhi</v>
      </c>
      <c r="J50" s="3" t="str">
        <f t="shared" si="3"/>
        <v>Emmanuelle</v>
      </c>
      <c r="K50" s="8" t="s">
        <v>88</v>
      </c>
      <c r="L50" s="4" t="s">
        <v>277</v>
      </c>
      <c r="M50" s="1" t="s">
        <v>90</v>
      </c>
      <c r="N50" s="1"/>
      <c r="O50" s="1" t="s">
        <v>89</v>
      </c>
      <c r="P50" s="1" t="s">
        <v>206</v>
      </c>
    </row>
    <row r="51" spans="2:17" x14ac:dyDescent="0.25">
      <c r="B51" s="3" t="b">
        <f>TRUE</f>
        <v>1</v>
      </c>
      <c r="C51" s="3" t="str">
        <f>IF(B51,CONCATENATE("http://cgv.kheprisante.fr/?email=",L51,"&amp;nom=",J51,"%20",I51,"&amp;salutation=",D51),"")</f>
        <v>http://cgv.kheprisante.fr/?email=nathalie.lievoux@kheprisante.fr&amp;nom=Nathalie%20Lievoux&amp;salutation=Chère%20Nathalie</v>
      </c>
      <c r="D51" s="3" t="str">
        <f t="shared" si="1"/>
        <v>Chère%20Nathalie</v>
      </c>
      <c r="E51" s="3" t="str">
        <f t="shared" si="2"/>
        <v>Chère Nathalie</v>
      </c>
      <c r="G51" s="3" t="str">
        <f>IF(B51,L51,"")</f>
        <v>nathalie.lievoux@kheprisante.fr</v>
      </c>
      <c r="H51" s="3" t="s">
        <v>312</v>
      </c>
      <c r="I51" s="3" t="str">
        <f t="shared" si="4"/>
        <v>Lievoux</v>
      </c>
      <c r="J51" s="3" t="str">
        <f t="shared" si="3"/>
        <v>Nathalie</v>
      </c>
      <c r="K51" s="1" t="s">
        <v>140</v>
      </c>
      <c r="L51" s="4" t="s">
        <v>278</v>
      </c>
      <c r="M51" s="13">
        <v>665266886</v>
      </c>
      <c r="N51" s="13" t="s">
        <v>180</v>
      </c>
      <c r="O51" s="1" t="s">
        <v>172</v>
      </c>
      <c r="P51" s="1" t="s">
        <v>210</v>
      </c>
    </row>
    <row r="52" spans="2:17" ht="13.5" customHeight="1" x14ac:dyDescent="0.25">
      <c r="B52" s="3" t="b">
        <f>TRUE</f>
        <v>1</v>
      </c>
      <c r="C52" s="3" t="str">
        <f>IF(B52,CONCATENATE("http://cgv.kheprisante.fr/?email=",L52,"&amp;nom=",J52,"%20",I52,"&amp;salutation=",D52),"")</f>
        <v>http://cgv.kheprisante.fr/?email=sandrine.lopes@kheprisante.fr&amp;nom=Sandrine%20Lopes&amp;salutation=Chère%20Sandrine</v>
      </c>
      <c r="D52" s="3" t="str">
        <f t="shared" si="1"/>
        <v>Chère%20Sandrine</v>
      </c>
      <c r="E52" s="3" t="str">
        <f t="shared" si="2"/>
        <v>Chère Sandrine</v>
      </c>
      <c r="G52" s="3" t="str">
        <f>IF(B52,L52,"")</f>
        <v>sandrine.lopes@kheprisante.fr</v>
      </c>
      <c r="H52" s="3" t="s">
        <v>312</v>
      </c>
      <c r="I52" s="3" t="str">
        <f t="shared" si="4"/>
        <v>Lopes</v>
      </c>
      <c r="J52" s="3" t="str">
        <f t="shared" si="3"/>
        <v>Sandrine</v>
      </c>
      <c r="K52" s="1" t="s">
        <v>65</v>
      </c>
      <c r="L52" s="6" t="s">
        <v>279</v>
      </c>
      <c r="M52" s="12" t="s">
        <v>56</v>
      </c>
      <c r="N52" s="12"/>
      <c r="O52" s="1" t="s">
        <v>96</v>
      </c>
      <c r="P52" s="1" t="s">
        <v>210</v>
      </c>
    </row>
    <row r="53" spans="2:17" ht="13.5" customHeight="1" x14ac:dyDescent="0.25">
      <c r="B53" s="3" t="b">
        <f>TRUE</f>
        <v>1</v>
      </c>
      <c r="C53" s="3" t="str">
        <f>IF(B53,CONCATENATE("http://cgv.kheprisante.fr/?email=",L53,"&amp;nom=",J53,"%20",I53,"&amp;salutation=",D53),"")</f>
        <v>http://cgv.kheprisante.fr/?email=kherah.malfilatre@kheprisante.fr&amp;nom=Khérah%20Malfilatre&amp;salutation=Chère%20Khérah</v>
      </c>
      <c r="D53" s="3" t="str">
        <f t="shared" si="1"/>
        <v>Chère%20Khérah</v>
      </c>
      <c r="E53" s="3" t="str">
        <f t="shared" si="2"/>
        <v>Chère Khérah</v>
      </c>
      <c r="G53" s="3" t="str">
        <f>IF(B53,L53,"")</f>
        <v>kherah.malfilatre@kheprisante.fr</v>
      </c>
      <c r="H53" s="3" t="s">
        <v>312</v>
      </c>
      <c r="I53" s="3" t="str">
        <f t="shared" si="4"/>
        <v>Malfilatre</v>
      </c>
      <c r="J53" s="3" t="str">
        <f t="shared" si="3"/>
        <v>Khérah</v>
      </c>
      <c r="K53" s="1" t="s">
        <v>185</v>
      </c>
      <c r="L53" s="4" t="s">
        <v>280</v>
      </c>
      <c r="M53" s="13">
        <v>680518200</v>
      </c>
      <c r="N53" s="13" t="s">
        <v>178</v>
      </c>
      <c r="O53" s="1" t="s">
        <v>191</v>
      </c>
      <c r="P53" s="1" t="s">
        <v>226</v>
      </c>
    </row>
    <row r="54" spans="2:17" ht="13.5" customHeight="1" x14ac:dyDescent="0.25">
      <c r="B54" s="3" t="b">
        <f>TRUE</f>
        <v>1</v>
      </c>
      <c r="C54" s="3" t="str">
        <f>IF(B54,CONCATENATE("http://cgv.kheprisante.fr/?email=",L54,"&amp;nom=",J54,"%20",I54,"&amp;salutation=",D54),"")</f>
        <v>http://cgv.kheprisante.fr/?email=isabelle.marcy@kheprisante.fr&amp;nom=Isabelle%20Marcy&amp;salutation=Chère%20Isabelle</v>
      </c>
      <c r="D54" s="3" t="str">
        <f t="shared" si="1"/>
        <v>Chère%20Isabelle</v>
      </c>
      <c r="E54" s="3" t="str">
        <f t="shared" si="2"/>
        <v>Chère Isabelle</v>
      </c>
      <c r="G54" s="3" t="str">
        <f>IF(B54,L54,"")</f>
        <v>isabelle.marcy@kheprisante.fr</v>
      </c>
      <c r="H54" s="3" t="s">
        <v>312</v>
      </c>
      <c r="I54" s="3" t="str">
        <f t="shared" si="4"/>
        <v>Marcy</v>
      </c>
      <c r="J54" s="3" t="str">
        <f t="shared" si="3"/>
        <v>Isabelle</v>
      </c>
      <c r="K54" s="1" t="s">
        <v>117</v>
      </c>
      <c r="L54" s="6" t="s">
        <v>281</v>
      </c>
      <c r="M54" s="18" t="s">
        <v>84</v>
      </c>
      <c r="N54" s="18"/>
      <c r="O54" s="1" t="s">
        <v>28</v>
      </c>
      <c r="P54" s="1" t="s">
        <v>209</v>
      </c>
    </row>
    <row r="55" spans="2:17" x14ac:dyDescent="0.25">
      <c r="B55" s="3" t="b">
        <f>TRUE</f>
        <v>1</v>
      </c>
      <c r="C55" s="3" t="str">
        <f>IF(B55,CONCATENATE("http://cgv.kheprisante.fr/?email=",L55,"&amp;nom=",J55,"%20",I55,"&amp;salutation=",D55),"")</f>
        <v>http://cgv.kheprisante.fr/?email=sandrine.mareschal@kheprisante.fr&amp;nom=Sandrine%20Mareschal&amp;salutation=Chère%20Sandrine</v>
      </c>
      <c r="D55" s="3" t="str">
        <f t="shared" si="1"/>
        <v>Chère%20Sandrine</v>
      </c>
      <c r="E55" s="3" t="str">
        <f t="shared" si="2"/>
        <v>Chère Sandrine</v>
      </c>
      <c r="G55" s="3" t="str">
        <f>IF(B55,L55,"")</f>
        <v>sandrine.mareschal@kheprisante.fr</v>
      </c>
      <c r="H55" s="3" t="s">
        <v>312</v>
      </c>
      <c r="I55" s="3" t="str">
        <f t="shared" si="4"/>
        <v>Mareschal</v>
      </c>
      <c r="J55" s="3" t="str">
        <f t="shared" si="3"/>
        <v>Sandrine</v>
      </c>
      <c r="K55" s="1" t="s">
        <v>120</v>
      </c>
      <c r="L55" s="4" t="s">
        <v>282</v>
      </c>
      <c r="M55" s="13">
        <v>652002374</v>
      </c>
      <c r="N55" s="13"/>
      <c r="O55" s="1" t="s">
        <v>121</v>
      </c>
      <c r="P55" s="1" t="s">
        <v>209</v>
      </c>
    </row>
    <row r="56" spans="2:17" x14ac:dyDescent="0.25">
      <c r="B56" s="3" t="b">
        <f>TRUE</f>
        <v>1</v>
      </c>
      <c r="C56" s="3" t="str">
        <f>IF(B56,CONCATENATE("http://cgv.kheprisante.fr/?email=",L56,"&amp;nom=",J56,"%20",I56,"&amp;salutation=",D56),"")</f>
        <v>http://cgv.kheprisante.fr/?email=celine.mathieu@kheprisante.fr&amp;nom=Céline%20Mathieu&amp;salutation=Chère%20Céline</v>
      </c>
      <c r="D56" s="3" t="str">
        <f t="shared" si="1"/>
        <v>Chère%20Céline</v>
      </c>
      <c r="E56" s="3" t="str">
        <f t="shared" si="2"/>
        <v>Chère Céline</v>
      </c>
      <c r="G56" s="3" t="str">
        <f>IF(B56,L56,"")</f>
        <v>celine.mathieu@kheprisante.fr</v>
      </c>
      <c r="H56" s="3" t="s">
        <v>312</v>
      </c>
      <c r="I56" s="3" t="str">
        <f t="shared" si="4"/>
        <v>Mathieu</v>
      </c>
      <c r="J56" s="3" t="str">
        <f t="shared" si="3"/>
        <v>Céline</v>
      </c>
      <c r="K56" s="8" t="s">
        <v>14</v>
      </c>
      <c r="L56" s="6" t="s">
        <v>283</v>
      </c>
      <c r="M56" s="1" t="s">
        <v>15</v>
      </c>
      <c r="N56" s="1"/>
      <c r="O56" s="1" t="s">
        <v>16</v>
      </c>
      <c r="P56" s="1" t="s">
        <v>209</v>
      </c>
    </row>
    <row r="57" spans="2:17" x14ac:dyDescent="0.25">
      <c r="B57" s="3" t="b">
        <f>TRUE</f>
        <v>1</v>
      </c>
      <c r="C57" s="3" t="str">
        <f>IF(B57,CONCATENATE("http://cgv.kheprisante.fr/?email=",L57,"&amp;nom=",J57,"%20",I57,"&amp;salutation=",D57),"")</f>
        <v>http://cgv.kheprisante.fr/?email=pascale.mauchant-renoult@kheprisante.fr&amp;nom=Pascale%20Mauchant-Renoult&amp;salutation=Chère%20Pascale</v>
      </c>
      <c r="D57" s="3" t="str">
        <f t="shared" si="1"/>
        <v>Chère%20Pascale</v>
      </c>
      <c r="E57" s="3" t="str">
        <f t="shared" si="2"/>
        <v>Chère Pascale</v>
      </c>
      <c r="G57" s="3" t="str">
        <f>IF(B57,L57,"")</f>
        <v>pascale.mauchant-renoult@kheprisante.fr</v>
      </c>
      <c r="H57" s="3" t="s">
        <v>312</v>
      </c>
      <c r="I57" s="3" t="str">
        <f t="shared" si="4"/>
        <v>Mauchant-Renoult</v>
      </c>
      <c r="J57" s="3" t="str">
        <f t="shared" si="3"/>
        <v>Pascale</v>
      </c>
      <c r="K57" s="1" t="s">
        <v>183</v>
      </c>
      <c r="L57" s="4" t="s">
        <v>284</v>
      </c>
      <c r="M57" s="13" t="s">
        <v>169</v>
      </c>
      <c r="N57" s="13"/>
      <c r="O57" s="1" t="s">
        <v>225</v>
      </c>
      <c r="P57" s="1" t="s">
        <v>198</v>
      </c>
    </row>
    <row r="58" spans="2:17" x14ac:dyDescent="0.25">
      <c r="B58" s="3" t="b">
        <f>TRUE</f>
        <v>1</v>
      </c>
      <c r="C58" s="3" t="str">
        <f>IF(B58,CONCATENATE("http://cgv.kheprisante.fr/?email=",L58,"&amp;nom=",J58,"%20",I58,"&amp;salutation=",D58),"")</f>
        <v>http://cgv.kheprisante.fr/?email=pascale.sayah@kheprisante.fr&amp;nom=Pascale%20Sayah&amp;salutation=Chère%20Pascale</v>
      </c>
      <c r="D58" s="3" t="str">
        <f t="shared" si="1"/>
        <v>Chère%20Pascale</v>
      </c>
      <c r="E58" s="3" t="str">
        <f t="shared" si="2"/>
        <v>Chère Pascale</v>
      </c>
      <c r="G58" s="3" t="str">
        <f>IF(B58,L58,"")</f>
        <v>pascale.sayah@kheprisante.fr</v>
      </c>
      <c r="H58" s="3" t="s">
        <v>312</v>
      </c>
      <c r="I58" s="3" t="str">
        <f t="shared" si="4"/>
        <v>Sayah</v>
      </c>
      <c r="J58" s="3" t="str">
        <f t="shared" si="3"/>
        <v>Pascale</v>
      </c>
      <c r="K58" s="1" t="s">
        <v>314</v>
      </c>
      <c r="L58" s="4" t="s">
        <v>285</v>
      </c>
      <c r="M58" s="1" t="s">
        <v>98</v>
      </c>
      <c r="N58" s="1"/>
      <c r="O58" s="1" t="s">
        <v>99</v>
      </c>
      <c r="P58" s="1" t="s">
        <v>217</v>
      </c>
      <c r="Q58" s="7"/>
    </row>
    <row r="59" spans="2:17" x14ac:dyDescent="0.25">
      <c r="B59" s="3" t="b">
        <f>TRUE</f>
        <v>1</v>
      </c>
      <c r="C59" s="3" t="str">
        <f>IF(B59,CONCATENATE("http://cgv.kheprisante.fr/?email=",L59,"&amp;nom=",J59,"%20",I59,"&amp;salutation=",D59),"")</f>
        <v>http://cgv.kheprisante.fr/?email=sophie.perret@kheprisante.fr&amp;nom=Sophie%20Perret-Moreau&amp;salutation=Chère%20Sophie</v>
      </c>
      <c r="D59" s="3" t="str">
        <f t="shared" si="1"/>
        <v>Chère%20Sophie</v>
      </c>
      <c r="E59" s="3" t="str">
        <f t="shared" si="2"/>
        <v>Chère Sophie</v>
      </c>
      <c r="G59" s="3" t="str">
        <f>IF(B59,L59,"")</f>
        <v>sophie.perret@kheprisante.fr</v>
      </c>
      <c r="H59" s="3" t="s">
        <v>312</v>
      </c>
      <c r="I59" s="3" t="str">
        <f t="shared" si="4"/>
        <v>Perret-Moreau</v>
      </c>
      <c r="J59" s="3" t="str">
        <f t="shared" si="3"/>
        <v>Sophie</v>
      </c>
      <c r="K59" s="1" t="s">
        <v>164</v>
      </c>
      <c r="L59" s="4" t="s">
        <v>286</v>
      </c>
      <c r="M59" s="1" t="s">
        <v>165</v>
      </c>
      <c r="N59" s="1"/>
      <c r="O59" s="1" t="s">
        <v>230</v>
      </c>
      <c r="P59" s="1" t="s">
        <v>209</v>
      </c>
    </row>
    <row r="60" spans="2:17" x14ac:dyDescent="0.25">
      <c r="B60" s="3" t="b">
        <f>TRUE</f>
        <v>1</v>
      </c>
      <c r="C60" s="3" t="str">
        <f>IF(B60,CONCATENATE("http://cgv.kheprisante.fr/?email=",L60,"&amp;nom=",J60,"%20",I60,"&amp;salutation=",D60),"")</f>
        <v>http://cgv.kheprisante.fr/?email=fanny.pioffret@kheprisante.fr&amp;nom=Fanny%20Pioffret&amp;salutation=Chère%20Fanny</v>
      </c>
      <c r="D60" s="3" t="str">
        <f t="shared" si="1"/>
        <v>Chère%20Fanny</v>
      </c>
      <c r="E60" s="3" t="str">
        <f t="shared" si="2"/>
        <v>Chère Fanny</v>
      </c>
      <c r="G60" s="3" t="str">
        <f>IF(B60,L60,"")</f>
        <v>fanny.pioffret@kheprisante.fr</v>
      </c>
      <c r="H60" s="3" t="s">
        <v>312</v>
      </c>
      <c r="I60" s="3" t="str">
        <f t="shared" si="4"/>
        <v>Pioffret</v>
      </c>
      <c r="J60" s="3" t="str">
        <f t="shared" si="3"/>
        <v>Fanny</v>
      </c>
      <c r="K60" s="1" t="s">
        <v>122</v>
      </c>
      <c r="L60" s="4" t="s">
        <v>287</v>
      </c>
      <c r="M60" s="1" t="s">
        <v>123</v>
      </c>
      <c r="N60" s="1"/>
      <c r="O60" s="1" t="s">
        <v>189</v>
      </c>
      <c r="P60" s="1" t="s">
        <v>221</v>
      </c>
    </row>
    <row r="61" spans="2:17" x14ac:dyDescent="0.25">
      <c r="B61" s="3" t="b">
        <f>TRUE</f>
        <v>1</v>
      </c>
      <c r="C61" s="3" t="str">
        <f>IF(B61,CONCATENATE("http://cgv.kheprisante.fr/?email=",L61,"&amp;nom=",J61,"%20",I61,"&amp;salutation=",D61),"")</f>
        <v>http://cgv.kheprisante.fr/?email=sandrine.pipa@kheprisante.fr&amp;nom=Sandrine%20Pipa&amp;salutation=Chère%20Sandrine</v>
      </c>
      <c r="D61" s="3" t="str">
        <f t="shared" si="1"/>
        <v>Chère%20Sandrine</v>
      </c>
      <c r="E61" s="3" t="str">
        <f t="shared" si="2"/>
        <v>Chère Sandrine</v>
      </c>
      <c r="F61" s="7" t="s">
        <v>325</v>
      </c>
      <c r="G61" s="3" t="str">
        <f>IF(B61,L61,"")</f>
        <v>sandrine.pipa@kheprisante.fr</v>
      </c>
      <c r="H61" s="3" t="s">
        <v>312</v>
      </c>
      <c r="I61" s="3" t="str">
        <f t="shared" si="4"/>
        <v>Pipa</v>
      </c>
      <c r="J61" s="3" t="str">
        <f t="shared" si="3"/>
        <v>Sandrine</v>
      </c>
      <c r="K61" s="1" t="s">
        <v>127</v>
      </c>
      <c r="L61" s="6" t="s">
        <v>288</v>
      </c>
      <c r="M61" s="22">
        <v>668249425</v>
      </c>
      <c r="N61" s="22"/>
      <c r="O61" s="1" t="s">
        <v>81</v>
      </c>
      <c r="P61" s="1" t="s">
        <v>209</v>
      </c>
    </row>
    <row r="62" spans="2:17" x14ac:dyDescent="0.25">
      <c r="B62" s="3" t="b">
        <f>TRUE</f>
        <v>1</v>
      </c>
      <c r="C62" s="3" t="str">
        <f>IF(B62,CONCATENATE("http://cgv.kheprisante.fr/?email=",L62,"&amp;nom=",J62,"%20",I62,"&amp;salutation=",D62),"")</f>
        <v>http://cgv.kheprisante.fr/?email=patrick.plessard@kheprisante.fr&amp;nom=Patrick%20Plessard&amp;salutation=Cher%20Patrick</v>
      </c>
      <c r="D62" s="3" t="str">
        <f t="shared" si="1"/>
        <v>Cher%20Patrick</v>
      </c>
      <c r="E62" s="3" t="str">
        <f t="shared" si="2"/>
        <v>Cher Patrick</v>
      </c>
      <c r="G62" s="3" t="str">
        <f>IF(B62,L62,"")</f>
        <v>patrick.plessard@kheprisante.fr</v>
      </c>
      <c r="H62" s="3" t="s">
        <v>313</v>
      </c>
      <c r="I62" s="3" t="str">
        <f t="shared" si="4"/>
        <v>Plessard</v>
      </c>
      <c r="J62" s="3" t="str">
        <f t="shared" si="3"/>
        <v>Patrick</v>
      </c>
      <c r="K62" s="1" t="s">
        <v>139</v>
      </c>
      <c r="L62" s="4" t="s">
        <v>289</v>
      </c>
      <c r="M62" s="13">
        <v>684311596</v>
      </c>
      <c r="N62" s="13"/>
      <c r="O62" s="1" t="s">
        <v>126</v>
      </c>
      <c r="P62" s="1" t="s">
        <v>210</v>
      </c>
    </row>
    <row r="63" spans="2:17" x14ac:dyDescent="0.25">
      <c r="B63" s="3" t="b">
        <f>TRUE</f>
        <v>1</v>
      </c>
      <c r="C63" s="3" t="str">
        <f>IF(B63,CONCATENATE("http://cgv.kheprisante.fr/?email=",L63,"&amp;nom=",J63,"%20",I63,"&amp;salutation=",D63),"")</f>
        <v>http://cgv.kheprisante.fr/?email=martine.pszenica@kheprisante.fr&amp;nom=Martine%20Pszenica&amp;salutation=Chère%20Martine</v>
      </c>
      <c r="D63" s="3" t="str">
        <f t="shared" si="1"/>
        <v>Chère%20Martine</v>
      </c>
      <c r="E63" s="3" t="str">
        <f t="shared" si="2"/>
        <v>Chère Martine</v>
      </c>
      <c r="G63" s="3" t="str">
        <f>IF(B63,L63,"")</f>
        <v>martine.pszenica@kheprisante.fr</v>
      </c>
      <c r="H63" s="3" t="s">
        <v>312</v>
      </c>
      <c r="I63" s="3" t="str">
        <f t="shared" si="4"/>
        <v>Pszenica</v>
      </c>
      <c r="J63" s="3" t="str">
        <f t="shared" si="3"/>
        <v>Martine</v>
      </c>
      <c r="K63" s="1" t="s">
        <v>74</v>
      </c>
      <c r="L63" s="4" t="s">
        <v>322</v>
      </c>
      <c r="M63" s="1" t="s">
        <v>75</v>
      </c>
      <c r="N63" s="1"/>
      <c r="O63" s="1" t="s">
        <v>106</v>
      </c>
      <c r="P63" s="1" t="s">
        <v>21</v>
      </c>
    </row>
    <row r="64" spans="2:17" x14ac:dyDescent="0.25">
      <c r="B64" s="3" t="b">
        <f>TRUE</f>
        <v>1</v>
      </c>
      <c r="C64" s="3" t="str">
        <f>IF(B64,CONCATENATE("http://cgv.kheprisante.fr/?email=",L64,"&amp;nom=",J64,"%20",I64,"&amp;salutation=",D64),"")</f>
        <v>http://cgv.kheprisante.fr/?email=evelyne.revellat@kheprisante.fr&amp;nom=Evelyne%20Revellat&amp;salutation=Chère%20Evelyne</v>
      </c>
      <c r="D64" s="3" t="str">
        <f t="shared" si="1"/>
        <v>Chère%20Evelyne</v>
      </c>
      <c r="E64" s="3" t="str">
        <f t="shared" si="2"/>
        <v>Chère Evelyne</v>
      </c>
      <c r="G64" s="3" t="str">
        <f>IF(B64,L64,"")</f>
        <v>evelyne.revellat@kheprisante.fr</v>
      </c>
      <c r="H64" s="3" t="s">
        <v>312</v>
      </c>
      <c r="I64" s="3" t="str">
        <f t="shared" si="4"/>
        <v>Revellat</v>
      </c>
      <c r="J64" s="3" t="str">
        <f t="shared" si="3"/>
        <v>Evelyne</v>
      </c>
      <c r="K64" s="1" t="s">
        <v>68</v>
      </c>
      <c r="L64" s="4" t="s">
        <v>290</v>
      </c>
      <c r="M64" s="1" t="s">
        <v>59</v>
      </c>
      <c r="N64" s="1"/>
      <c r="O64" s="1" t="s">
        <v>200</v>
      </c>
      <c r="P64" s="1" t="s">
        <v>199</v>
      </c>
    </row>
    <row r="65" spans="2:16" x14ac:dyDescent="0.25">
      <c r="B65" s="3" t="b">
        <f>TRUE</f>
        <v>1</v>
      </c>
      <c r="C65" s="3" t="str">
        <f>IF(B65,CONCATENATE("http://cgv.kheprisante.fr/?email=",L65,"&amp;nom=",J65,"%20",I65,"&amp;salutation=",D65),"")</f>
        <v>http://cgv.kheprisante.fr/?email=aurelie.rosier@kheprisante.fr&amp;nom=Aurélie%20Rosier-Auvert&amp;salutation=Chère%20Aurélie</v>
      </c>
      <c r="D65" s="3" t="str">
        <f t="shared" si="1"/>
        <v>Chère%20Aurélie</v>
      </c>
      <c r="E65" s="3" t="str">
        <f t="shared" si="2"/>
        <v>Chère Aurélie</v>
      </c>
      <c r="G65" s="3" t="str">
        <f>IF(B65,L65,"")</f>
        <v>aurelie.rosier@kheprisante.fr</v>
      </c>
      <c r="H65" s="3" t="s">
        <v>312</v>
      </c>
      <c r="I65" s="3" t="str">
        <f t="shared" si="4"/>
        <v>Rosier-Auvert</v>
      </c>
      <c r="J65" s="3" t="str">
        <f t="shared" si="3"/>
        <v>Aurélie</v>
      </c>
      <c r="K65" s="8" t="s">
        <v>47</v>
      </c>
      <c r="L65" s="4" t="s">
        <v>291</v>
      </c>
      <c r="M65" s="1" t="s">
        <v>48</v>
      </c>
      <c r="N65" s="1"/>
      <c r="O65" s="1" t="s">
        <v>213</v>
      </c>
      <c r="P65" s="1" t="s">
        <v>199</v>
      </c>
    </row>
    <row r="66" spans="2:16" x14ac:dyDescent="0.25">
      <c r="B66" s="3" t="b">
        <f>TRUE</f>
        <v>1</v>
      </c>
      <c r="C66" s="3" t="str">
        <f>IF(B66,CONCATENATE("http://cgv.kheprisante.fr/?email=",L66,"&amp;nom=",J66,"%20",I66,"&amp;salutation=",D66),"")</f>
        <v>http://cgv.kheprisante.fr/?email=fanny.roussel@kheprisante.fr&amp;nom=Fanny%20Roussel&amp;salutation=Chère%20Fanny</v>
      </c>
      <c r="D66" s="3" t="str">
        <f t="shared" si="1"/>
        <v>Chère%20Fanny</v>
      </c>
      <c r="E66" s="3" t="str">
        <f t="shared" si="2"/>
        <v>Chère Fanny</v>
      </c>
      <c r="G66" s="3" t="str">
        <f>IF(B66,L66,"")</f>
        <v>fanny.roussel@kheprisante.fr</v>
      </c>
      <c r="H66" s="3" t="s">
        <v>312</v>
      </c>
      <c r="I66" s="3" t="str">
        <f t="shared" si="4"/>
        <v>Roussel</v>
      </c>
      <c r="J66" s="3" t="str">
        <f t="shared" si="3"/>
        <v>Fanny</v>
      </c>
      <c r="K66" s="1" t="s">
        <v>51</v>
      </c>
      <c r="L66" s="6" t="s">
        <v>292</v>
      </c>
      <c r="M66" s="8" t="s">
        <v>52</v>
      </c>
      <c r="N66" s="8"/>
      <c r="O66" s="1" t="s">
        <v>215</v>
      </c>
      <c r="P66" s="1" t="s">
        <v>210</v>
      </c>
    </row>
    <row r="67" spans="2:16" x14ac:dyDescent="0.25">
      <c r="B67" s="3" t="b">
        <f>TRUE</f>
        <v>1</v>
      </c>
      <c r="C67" s="3" t="str">
        <f>IF(B67,CONCATENATE("http://cgv.kheprisante.fr/?email=",L67,"&amp;nom=",J67,"%20",I67,"&amp;salutation=",D67),"")</f>
        <v>http://cgv.kheprisante.fr/?email=gladys.ruffier@kheprisante.fr&amp;nom=Gladys%20Ruffier&amp;salutation=Chère%20Gladys</v>
      </c>
      <c r="D67" s="3" t="str">
        <f t="shared" ref="D67:D75" si="5">IF(B67,IF(H67="f",CONCATENATE("Chère%20",J67),CONCATENATE("Cher%20",J67)),"")</f>
        <v>Chère%20Gladys</v>
      </c>
      <c r="E67" s="3" t="str">
        <f t="shared" ref="E67:E76" si="6">IF(B67,IF(H67="f",CONCATENATE("Chère ",J67),CONCATENATE("Cher ",J67)),"")</f>
        <v>Chère Gladys</v>
      </c>
      <c r="G67" s="3" t="str">
        <f>IF(B67,L67,"")</f>
        <v>gladys.ruffier@kheprisante.fr</v>
      </c>
      <c r="H67" s="3" t="s">
        <v>312</v>
      </c>
      <c r="I67" s="3" t="str">
        <f t="shared" si="4"/>
        <v>Ruffier</v>
      </c>
      <c r="J67" s="3" t="str">
        <f t="shared" ref="J67:J75" si="7">PROPER(RIGHT(K67,LEN(K67)-SEARCH(" ",K67)))</f>
        <v>Gladys</v>
      </c>
      <c r="K67" s="8" t="s">
        <v>22</v>
      </c>
      <c r="L67" s="4" t="s">
        <v>293</v>
      </c>
      <c r="M67" s="1" t="s">
        <v>23</v>
      </c>
      <c r="N67" s="1"/>
      <c r="O67" s="1" t="s">
        <v>24</v>
      </c>
      <c r="P67" s="1" t="s">
        <v>210</v>
      </c>
    </row>
    <row r="68" spans="2:16" x14ac:dyDescent="0.25">
      <c r="B68" s="3" t="b">
        <f>TRUE</f>
        <v>1</v>
      </c>
      <c r="C68" s="3" t="str">
        <f>IF(B68,CONCATENATE("http://cgv.kheprisante.fr/?email=",L68,"&amp;nom=",J68,"%20",I68,"&amp;salutation=",D68),"")</f>
        <v>http://cgv.kheprisante.fr/?email=caroline.soussy@kheprisante.fr&amp;nom=Caroline%20Soussy&amp;salutation=Chère%20Caroline</v>
      </c>
      <c r="D68" s="3" t="str">
        <f t="shared" si="5"/>
        <v>Chère%20Caroline</v>
      </c>
      <c r="E68" s="3" t="str">
        <f t="shared" si="6"/>
        <v>Chère Caroline</v>
      </c>
      <c r="G68" s="3" t="str">
        <f>IF(B68,L68,"")</f>
        <v>caroline.soussy@kheprisante.fr</v>
      </c>
      <c r="H68" s="3" t="s">
        <v>312</v>
      </c>
      <c r="I68" s="3" t="str">
        <f t="shared" si="4"/>
        <v>Soussy</v>
      </c>
      <c r="J68" s="3" t="str">
        <f t="shared" si="7"/>
        <v>Caroline</v>
      </c>
      <c r="K68" s="8" t="s">
        <v>86</v>
      </c>
      <c r="L68" s="4" t="s">
        <v>294</v>
      </c>
      <c r="M68" s="1" t="s">
        <v>87</v>
      </c>
      <c r="N68" s="1"/>
      <c r="O68" s="1" t="s">
        <v>227</v>
      </c>
      <c r="P68" s="1" t="s">
        <v>21</v>
      </c>
    </row>
    <row r="69" spans="2:16" x14ac:dyDescent="0.25">
      <c r="B69" s="3" t="b">
        <f>TRUE</f>
        <v>1</v>
      </c>
      <c r="C69" s="3" t="str">
        <f>IF(B69,CONCATENATE("http://cgv.kheprisante.fr/?email=",L69,"&amp;nom=",J69,"%20",I69,"&amp;salutation=",D69),"")</f>
        <v>http://cgv.kheprisante.fr/?email=catherine.thibaux@kheprisante.fr&amp;nom=Catherine%20Thibaux&amp;salutation=Chère%20Catherine</v>
      </c>
      <c r="D69" s="3" t="str">
        <f t="shared" si="5"/>
        <v>Chère%20Catherine</v>
      </c>
      <c r="E69" s="3" t="str">
        <f t="shared" si="6"/>
        <v>Chère Catherine</v>
      </c>
      <c r="G69" s="3" t="str">
        <f>IF(B69,L69,"")</f>
        <v>catherine.thibaux@kheprisante.fr</v>
      </c>
      <c r="H69" s="3" t="s">
        <v>312</v>
      </c>
      <c r="I69" s="3" t="str">
        <f t="shared" si="4"/>
        <v>Thibaux</v>
      </c>
      <c r="J69" s="3" t="str">
        <f t="shared" si="7"/>
        <v>Catherine</v>
      </c>
      <c r="K69" s="1" t="s">
        <v>9</v>
      </c>
      <c r="L69" s="6" t="s">
        <v>295</v>
      </c>
      <c r="M69" s="1" t="s">
        <v>10</v>
      </c>
      <c r="N69" s="1"/>
      <c r="O69" s="1" t="s">
        <v>11</v>
      </c>
      <c r="P69" s="1" t="s">
        <v>196</v>
      </c>
    </row>
    <row r="70" spans="2:16" x14ac:dyDescent="0.25">
      <c r="B70" s="3" t="b">
        <f>TRUE</f>
        <v>1</v>
      </c>
      <c r="C70" s="3" t="str">
        <f>IF(B70,CONCATENATE("http://cgv.kheprisante.fr/?email=",L70,"&amp;nom=",J70,"%20",I70,"&amp;salutation=",D70),"")</f>
        <v>http://cgv.kheprisante.fr/?email=lionel.toi@kheprisante.fr&amp;nom=Lionel%20Toi&amp;salutation=Cher%20Lionel</v>
      </c>
      <c r="D70" s="3" t="str">
        <f t="shared" si="5"/>
        <v>Cher%20Lionel</v>
      </c>
      <c r="E70" s="3" t="str">
        <f t="shared" si="6"/>
        <v>Cher Lionel</v>
      </c>
      <c r="G70" s="3" t="str">
        <f>IF(B70,L70,"")</f>
        <v>lionel.toi@kheprisante.fr</v>
      </c>
      <c r="H70" s="3" t="s">
        <v>313</v>
      </c>
      <c r="I70" s="3" t="str">
        <f t="shared" si="4"/>
        <v>Toi</v>
      </c>
      <c r="J70" s="3" t="str">
        <f t="shared" si="7"/>
        <v>Lionel</v>
      </c>
      <c r="K70" s="8" t="s">
        <v>34</v>
      </c>
      <c r="L70" s="4" t="s">
        <v>296</v>
      </c>
      <c r="M70" s="8" t="s">
        <v>35</v>
      </c>
      <c r="N70" s="8"/>
      <c r="O70" s="1" t="s">
        <v>36</v>
      </c>
      <c r="P70" s="1" t="s">
        <v>209</v>
      </c>
    </row>
    <row r="71" spans="2:16" x14ac:dyDescent="0.25">
      <c r="B71" s="3" t="b">
        <f>TRUE</f>
        <v>1</v>
      </c>
      <c r="C71" s="3" t="str">
        <f>IF(B71,CONCATENATE("http://cgv.kheprisante.fr/?email=",L71,"&amp;nom=",J71,"%20",I71,"&amp;salutation=",D71),"")</f>
        <v>http://cgv.kheprisante.fr/?email=louise-laurie.tsobgny@kheprisante.fr&amp;nom=Louise-Laurie%20Tsobgny&amp;salutation=Chère%20Louise-Laurie</v>
      </c>
      <c r="D71" s="3" t="str">
        <f t="shared" si="5"/>
        <v>Chère%20Louise-Laurie</v>
      </c>
      <c r="E71" s="3" t="str">
        <f t="shared" si="6"/>
        <v>Chère Louise-Laurie</v>
      </c>
      <c r="G71" s="3" t="str">
        <f>IF(B71,L71,"")</f>
        <v>louise-laurie.tsobgny@kheprisante.fr</v>
      </c>
      <c r="H71" s="3" t="s">
        <v>312</v>
      </c>
      <c r="I71" s="3" t="str">
        <f t="shared" si="4"/>
        <v>Tsobgny</v>
      </c>
      <c r="J71" s="3" t="str">
        <f t="shared" si="7"/>
        <v>Louise-Laurie</v>
      </c>
      <c r="K71" s="1" t="s">
        <v>146</v>
      </c>
      <c r="L71" s="4" t="s">
        <v>297</v>
      </c>
      <c r="M71" s="16" t="s">
        <v>134</v>
      </c>
      <c r="N71" s="16"/>
      <c r="O71" s="1" t="s">
        <v>147</v>
      </c>
      <c r="P71" s="1" t="s">
        <v>224</v>
      </c>
    </row>
    <row r="72" spans="2:16" x14ac:dyDescent="0.25">
      <c r="B72" s="3" t="b">
        <f>TRUE</f>
        <v>1</v>
      </c>
      <c r="C72" s="3" t="str">
        <f>IF(B72,CONCATENATE("http://cgv.kheprisante.fr/?email=",L72,"&amp;nom=",J72,"%20",I72,"&amp;salutation=",D72),"")</f>
        <v>http://cgv.kheprisante.fr/?email=sophie.vieillard@kheprisante.fr&amp;nom=Sophie%20Vieillard&amp;salutation=Chère%20Sophie</v>
      </c>
      <c r="D72" s="3" t="str">
        <f t="shared" si="5"/>
        <v>Chère%20Sophie</v>
      </c>
      <c r="E72" s="3" t="str">
        <f t="shared" si="6"/>
        <v>Chère Sophie</v>
      </c>
      <c r="G72" s="3" t="str">
        <f>IF(B72,L72,"")</f>
        <v>sophie.vieillard@kheprisante.fr</v>
      </c>
      <c r="H72" s="3" t="s">
        <v>312</v>
      </c>
      <c r="I72" s="3" t="str">
        <f t="shared" si="4"/>
        <v>Vieillard</v>
      </c>
      <c r="J72" s="3" t="str">
        <f t="shared" si="7"/>
        <v>Sophie</v>
      </c>
      <c r="K72" s="1" t="s">
        <v>156</v>
      </c>
      <c r="L72" s="4" t="s">
        <v>298</v>
      </c>
      <c r="M72" s="18" t="s">
        <v>158</v>
      </c>
      <c r="N72" s="18"/>
      <c r="O72" s="1" t="s">
        <v>157</v>
      </c>
      <c r="P72" s="1" t="s">
        <v>196</v>
      </c>
    </row>
    <row r="73" spans="2:16" x14ac:dyDescent="0.25">
      <c r="B73" s="3" t="b">
        <f>TRUE</f>
        <v>1</v>
      </c>
      <c r="C73" s="3" t="str">
        <f>IF(B73,CONCATENATE("http://cgv.kheprisante.fr/?email=",L73,"&amp;nom=",J73,"%20",I73,"&amp;salutation=",D73),"")</f>
        <v>http://cgv.kheprisante.fr/?email=jacqueline.vladic@kheprisante.fr&amp;nom=Jacqueline%20Vladic&amp;salutation=Chère%20Jacqueline</v>
      </c>
      <c r="D73" s="3" t="str">
        <f t="shared" si="5"/>
        <v>Chère%20Jacqueline</v>
      </c>
      <c r="E73" s="3" t="str">
        <f t="shared" si="6"/>
        <v>Chère Jacqueline</v>
      </c>
      <c r="G73" s="3" t="str">
        <f>IF(B73,L73,"")</f>
        <v>jacqueline.vladic@kheprisante.fr</v>
      </c>
      <c r="H73" s="3" t="s">
        <v>312</v>
      </c>
      <c r="I73" s="3" t="str">
        <f t="shared" si="4"/>
        <v>Vladic</v>
      </c>
      <c r="J73" s="3" t="str">
        <f t="shared" si="7"/>
        <v>Jacqueline</v>
      </c>
      <c r="K73" s="8" t="s">
        <v>29</v>
      </c>
      <c r="L73" s="4" t="s">
        <v>299</v>
      </c>
      <c r="M73" s="8" t="s">
        <v>30</v>
      </c>
      <c r="N73" s="8"/>
      <c r="O73" s="1" t="s">
        <v>97</v>
      </c>
      <c r="P73" s="1" t="s">
        <v>209</v>
      </c>
    </row>
    <row r="74" spans="2:16" ht="13.5" customHeight="1" x14ac:dyDescent="0.25">
      <c r="B74" s="3" t="b">
        <f>TRUE</f>
        <v>1</v>
      </c>
      <c r="C74" s="3" t="str">
        <f>IF(B74,CONCATENATE("http://cgv.kheprisante.fr/?email=",L74,"&amp;nom=",J74,"%20",I74,"&amp;salutation=",D74),"")</f>
        <v>http://cgv.kheprisante.fr/?email=sabine.zaoui@kheprisante.fr&amp;nom=Sabine%20Zaoui&amp;salutation=Chère%20Sabine</v>
      </c>
      <c r="D74" s="3" t="str">
        <f t="shared" si="5"/>
        <v>Chère%20Sabine</v>
      </c>
      <c r="E74" s="3" t="str">
        <f t="shared" si="6"/>
        <v>Chère Sabine</v>
      </c>
      <c r="G74" s="3" t="str">
        <f>IF(B74,L74,"")</f>
        <v>sabine.zaoui@kheprisante.fr</v>
      </c>
      <c r="H74" s="3" t="s">
        <v>312</v>
      </c>
      <c r="I74" s="3" t="str">
        <f t="shared" si="4"/>
        <v>Zaoui</v>
      </c>
      <c r="J74" s="3" t="str">
        <f t="shared" si="7"/>
        <v>Sabine</v>
      </c>
      <c r="K74" s="8" t="s">
        <v>41</v>
      </c>
      <c r="L74" s="4" t="s">
        <v>300</v>
      </c>
      <c r="M74" s="1" t="s">
        <v>42</v>
      </c>
      <c r="N74" s="1"/>
      <c r="O74" s="1" t="s">
        <v>43</v>
      </c>
      <c r="P74" s="1" t="s">
        <v>196</v>
      </c>
    </row>
    <row r="75" spans="2:16" x14ac:dyDescent="0.25">
      <c r="B75" s="3" t="b">
        <f>TRUE</f>
        <v>1</v>
      </c>
      <c r="C75" s="3" t="str">
        <f>IF(B75,CONCATENATE("http://cgv.kheprisante.fr/?email=",L75,"&amp;nom=",J75,"%20",I75,"&amp;salutation=",D75),"")</f>
        <v>http://cgv.kheprisante.fr/?email=virginie.woets@kheprisante.fr&amp;nom=Virginie%20Woets&amp;salutation=Chère%20Virginie</v>
      </c>
      <c r="D75" s="3" t="str">
        <f t="shared" si="5"/>
        <v>Chère%20Virginie</v>
      </c>
      <c r="E75" s="3" t="str">
        <f t="shared" si="6"/>
        <v>Chère Virginie</v>
      </c>
      <c r="G75" s="3" t="str">
        <f>IF(B75,L75,"")</f>
        <v>virginie.woets@kheprisante.fr</v>
      </c>
      <c r="H75" s="3" t="s">
        <v>312</v>
      </c>
      <c r="I75" s="3" t="str">
        <f t="shared" si="4"/>
        <v>Woets</v>
      </c>
      <c r="J75" s="3" t="str">
        <f t="shared" si="7"/>
        <v>Virginie</v>
      </c>
      <c r="K75" s="2" t="s">
        <v>306</v>
      </c>
      <c r="L75" s="25" t="s">
        <v>308</v>
      </c>
      <c r="M75" s="26">
        <v>679688798</v>
      </c>
      <c r="N75" s="2"/>
      <c r="O75" s="2" t="s">
        <v>307</v>
      </c>
      <c r="P75" s="2" t="s">
        <v>196</v>
      </c>
    </row>
    <row r="76" spans="2:16" x14ac:dyDescent="0.25">
      <c r="C76" s="3" t="str">
        <f>IF(B76,CONCATENATE("http://cgv.kheprisante.fr/?email=",L76,"&amp;nom=",J76," ",I76),"")</f>
        <v/>
      </c>
      <c r="D76" s="3" t="str">
        <f t="shared" ref="D76" si="8">IF(B76,IF(H76="f",CONCATENATE("Chère ",J76),CONCATENATE("Cher ",J76)),"")</f>
        <v/>
      </c>
      <c r="E76" s="3" t="str">
        <f t="shared" si="6"/>
        <v/>
      </c>
      <c r="G76" s="3" t="str">
        <f>IF(B76,L76,"")</f>
        <v/>
      </c>
    </row>
  </sheetData>
  <sortState ref="K3:P74">
    <sortCondition ref="K3:K74"/>
  </sortState>
  <hyperlinks>
    <hyperlink ref="L74" r:id="rId1"/>
    <hyperlink ref="L38" r:id="rId2"/>
    <hyperlink ref="L67" r:id="rId3"/>
    <hyperlink ref="L70" r:id="rId4"/>
    <hyperlink ref="L5" r:id="rId5"/>
    <hyperlink ref="L7" r:id="rId6"/>
    <hyperlink ref="L8" r:id="rId7"/>
    <hyperlink ref="L10" r:id="rId8"/>
    <hyperlink ref="L11" r:id="rId9"/>
    <hyperlink ref="L12" r:id="rId10"/>
    <hyperlink ref="L13" r:id="rId11"/>
    <hyperlink ref="L16" r:id="rId12"/>
    <hyperlink ref="L25" r:id="rId13"/>
    <hyperlink ref="L34" r:id="rId14"/>
    <hyperlink ref="L27" r:id="rId15"/>
    <hyperlink ref="L64" r:id="rId16"/>
    <hyperlink ref="L33" r:id="rId17"/>
    <hyperlink ref="L28" r:id="rId18"/>
    <hyperlink ref="L35" r:id="rId19"/>
    <hyperlink ref="L37" r:id="rId20"/>
    <hyperlink ref="L44" r:id="rId21"/>
    <hyperlink ref="L47" r:id="rId22"/>
    <hyperlink ref="L49" r:id="rId23"/>
    <hyperlink ref="L54" r:id="rId24"/>
    <hyperlink ref="L18" r:id="rId25"/>
    <hyperlink ref="L56" r:id="rId26"/>
    <hyperlink ref="L65" r:id="rId27"/>
    <hyperlink ref="L66" r:id="rId28"/>
    <hyperlink ref="L52" r:id="rId29"/>
    <hyperlink ref="L69" r:id="rId30"/>
    <hyperlink ref="L73" r:id="rId31"/>
    <hyperlink ref="L40" r:id="rId32"/>
    <hyperlink ref="L4" r:id="rId33"/>
    <hyperlink ref="M54" r:id="rId34" display="http://news.printempsdeloptimisme.com/trk/64719/5220/11235969/11756/3297/7580e549/"/>
    <hyperlink ref="L50" r:id="rId35"/>
    <hyperlink ref="L19" r:id="rId36"/>
    <hyperlink ref="L41" r:id="rId37"/>
    <hyperlink ref="L58" r:id="rId38"/>
    <hyperlink ref="L15" r:id="rId39"/>
    <hyperlink ref="L43" r:id="rId40"/>
    <hyperlink ref="L36" r:id="rId41"/>
    <hyperlink ref="L2" r:id="rId42"/>
    <hyperlink ref="L60" r:id="rId43"/>
    <hyperlink ref="L9" r:id="rId44"/>
    <hyperlink ref="L62" r:id="rId45"/>
    <hyperlink ref="L21" r:id="rId46"/>
    <hyperlink ref="L30" r:id="rId47"/>
    <hyperlink ref="L61" r:id="rId48"/>
    <hyperlink ref="L39" r:id="rId49"/>
    <hyperlink ref="L71" r:id="rId50"/>
    <hyperlink ref="M26" r:id="rId51" display="osirial@aol.com"/>
    <hyperlink ref="L26" r:id="rId52"/>
    <hyperlink ref="L3" r:id="rId53"/>
    <hyperlink ref="L32" r:id="rId54"/>
    <hyperlink ref="L72" r:id="rId55"/>
    <hyperlink ref="L48" r:id="rId56"/>
    <hyperlink ref="L31" r:id="rId57"/>
    <hyperlink ref="L6" r:id="rId58"/>
    <hyperlink ref="L59" r:id="rId59"/>
    <hyperlink ref="L55" r:id="rId60"/>
    <hyperlink ref="L17" r:id="rId61"/>
    <hyperlink ref="L57" r:id="rId62"/>
    <hyperlink ref="L53" r:id="rId63"/>
    <hyperlink ref="L45" r:id="rId64"/>
    <hyperlink ref="L51" r:id="rId65"/>
    <hyperlink ref="L42" r:id="rId66"/>
    <hyperlink ref="L68" r:id="rId67"/>
    <hyperlink ref="L46" r:id="rId68"/>
    <hyperlink ref="L24" r:id="rId69"/>
    <hyperlink ref="L29" r:id="rId70"/>
    <hyperlink ref="L14" r:id="rId71"/>
    <hyperlink ref="L20" r:id="rId72"/>
    <hyperlink ref="L22" r:id="rId73"/>
    <hyperlink ref="L23" r:id="rId74"/>
    <hyperlink ref="L75" r:id="rId75"/>
    <hyperlink ref="F61" r:id="rId76" display="mailto:s.pipa@hotmail.fr"/>
    <hyperlink ref="F7" r:id="rId77" display="mailto:amblessig@hotmail.fr"/>
  </hyperlinks>
  <pageMargins left="0.23622047244094491" right="0.23622047244094491" top="0.74803149606299213" bottom="0.74803149606299213" header="0.31496062992125984" footer="0.31496062992125984"/>
  <pageSetup paperSize="9" scale="57" orientation="portrait" horizontalDpi="300" verticalDpi="300"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Thera Global</vt:lpstr>
      <vt:lpstr>'Thera Global'!Zone_d_impression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khepri</cp:lastModifiedBy>
  <cp:lastPrinted>2017-02-05T12:49:08Z</cp:lastPrinted>
  <dcterms:created xsi:type="dcterms:W3CDTF">2016-03-01T16:23:04Z</dcterms:created>
  <dcterms:modified xsi:type="dcterms:W3CDTF">2017-02-07T08:55:42Z</dcterms:modified>
</cp:coreProperties>
</file>