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7.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1.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PC\Dropbox\004-Khepri-Santé Formation\Rapport d'audit\"/>
    </mc:Choice>
  </mc:AlternateContent>
  <bookViews>
    <workbookView xWindow="0" yWindow="0" windowWidth="16815" windowHeight="9030" tabRatio="758" firstSheet="6" activeTab="11"/>
  </bookViews>
  <sheets>
    <sheet name="Page de garde" sheetId="19" r:id="rId1"/>
    <sheet name="Données OPAC" sheetId="3" r:id="rId2"/>
    <sheet name="Plan d'audit" sheetId="17" r:id="rId3"/>
    <sheet name="Rapport d'audit" sheetId="9" r:id="rId4"/>
    <sheet name="Feuil1" sheetId="26" r:id="rId5"/>
    <sheet name="Feuille de présence" sheetId="10" r:id="rId6"/>
    <sheet name="Traitement des NC" sheetId="15" r:id="rId7"/>
    <sheet name="Fiche NC Maj si 5 Min ou +" sheetId="20" r:id="rId8"/>
    <sheet name="NC ind 2" sheetId="21" r:id="rId9"/>
    <sheet name="NC ind 19" sheetId="22" r:id="rId10"/>
    <sheet name="NC ind 21" sheetId="25" r:id="rId11"/>
    <sheet name="NC ind 22" sheetId="23" r:id="rId12"/>
    <sheet name="NC ind 32" sheetId="24" r:id="rId13"/>
    <sheet name="Ex non conformite" sheetId="13" state="hidden" r:id="rId14"/>
  </sheets>
  <definedNames>
    <definedName name="_Hlk497853587" localSheetId="0">'Page de garde'!$A$48</definedName>
    <definedName name="_Hlk508058974" localSheetId="13">'Ex non conformite'!$A$18</definedName>
    <definedName name="_Hlk508058974" localSheetId="9">'NC ind 19'!$A$18</definedName>
    <definedName name="_Hlk508058974" localSheetId="8">'NC ind 2'!$A$18</definedName>
    <definedName name="_Hlk508058974" localSheetId="10">'NC ind 21'!$A$18</definedName>
    <definedName name="_Hlk508058974" localSheetId="11">'NC ind 22'!$A$18</definedName>
    <definedName name="_Hlk508058974" localSheetId="12">'NC ind 32'!$A$18</definedName>
    <definedName name="_Hlk8916972" localSheetId="13">'Ex non conformite'!$A$24</definedName>
    <definedName name="_Hlk8916972" localSheetId="9">'NC ind 19'!$A$24</definedName>
    <definedName name="_Hlk8916972" localSheetId="8">'NC ind 2'!$A$24</definedName>
    <definedName name="_Hlk8916972" localSheetId="10">'NC ind 21'!$A$24</definedName>
    <definedName name="_Hlk8916972" localSheetId="11">'NC ind 22'!$A$24</definedName>
    <definedName name="_Hlk8916972" localSheetId="12">'NC ind 32'!$A$24</definedName>
    <definedName name="Ministèere">'Données OPAC'!$A$4</definedName>
    <definedName name="_xlnm.Print_Area" localSheetId="6">'Traitement des NC'!$A$1:$I$12</definedName>
  </definedNames>
  <calcPr calcId="152511"/>
</workbook>
</file>

<file path=xl/calcChain.xml><?xml version="1.0" encoding="utf-8"?>
<calcChain xmlns="http://schemas.openxmlformats.org/spreadsheetml/2006/main">
  <c r="E55" i="25" l="1"/>
  <c r="E46" i="25"/>
  <c r="E24" i="25"/>
  <c r="B24" i="25"/>
  <c r="B14" i="25"/>
  <c r="E13" i="25"/>
  <c r="B13" i="25"/>
  <c r="D9" i="25"/>
  <c r="E55" i="24"/>
  <c r="E46" i="24"/>
  <c r="E24" i="24"/>
  <c r="B24" i="24"/>
  <c r="B14" i="24"/>
  <c r="E13" i="24"/>
  <c r="B13" i="24"/>
  <c r="D9" i="24"/>
  <c r="E55" i="23"/>
  <c r="E46" i="23"/>
  <c r="E24" i="23"/>
  <c r="B24" i="23"/>
  <c r="B14" i="23"/>
  <c r="E13" i="23"/>
  <c r="B13" i="23"/>
  <c r="D9" i="23"/>
  <c r="E55" i="22"/>
  <c r="E46" i="22"/>
  <c r="E24" i="22"/>
  <c r="B24" i="22"/>
  <c r="B14" i="22"/>
  <c r="E13" i="22"/>
  <c r="B13" i="22"/>
  <c r="D9" i="22"/>
  <c r="E55" i="21"/>
  <c r="E46" i="21"/>
  <c r="E24" i="21"/>
  <c r="B24" i="21"/>
  <c r="B14" i="21"/>
  <c r="E13" i="21"/>
  <c r="B13" i="21"/>
  <c r="D9" i="21"/>
  <c r="B2" i="9" l="1"/>
  <c r="D15" i="17"/>
  <c r="D8" i="20"/>
  <c r="E22" i="20"/>
  <c r="B22" i="20"/>
  <c r="E12" i="20"/>
  <c r="B11" i="20"/>
  <c r="E11" i="20"/>
  <c r="E53" i="20"/>
  <c r="E44" i="20"/>
  <c r="D9" i="13"/>
  <c r="D11" i="10"/>
  <c r="D10" i="10"/>
  <c r="B6" i="17"/>
  <c r="B5" i="17"/>
  <c r="A14" i="17"/>
  <c r="B24" i="13"/>
  <c r="B9" i="17"/>
  <c r="E14" i="13"/>
  <c r="E13" i="13"/>
  <c r="D24" i="10"/>
  <c r="D10" i="17"/>
  <c r="B10" i="17"/>
  <c r="D14" i="10"/>
  <c r="B8" i="17"/>
  <c r="E55" i="13"/>
  <c r="E46" i="13"/>
  <c r="E24" i="13"/>
  <c r="D12" i="10"/>
  <c r="B14" i="13"/>
  <c r="B13" i="13"/>
</calcChain>
</file>

<file path=xl/sharedStrings.xml><?xml version="1.0" encoding="utf-8"?>
<sst xmlns="http://schemas.openxmlformats.org/spreadsheetml/2006/main" count="831" uniqueCount="366">
  <si>
    <t>Formation</t>
  </si>
  <si>
    <t>BC</t>
  </si>
  <si>
    <t>VAE</t>
  </si>
  <si>
    <t>APP</t>
  </si>
  <si>
    <t>CNEFOP</t>
  </si>
  <si>
    <t>x</t>
  </si>
  <si>
    <t>Critère 3 Indicateurs spécifiques d’appréciation</t>
  </si>
  <si>
    <t>Critère 4 Indicateur spécifique d’appréciation</t>
  </si>
  <si>
    <t>Adresse</t>
  </si>
  <si>
    <t>CP</t>
  </si>
  <si>
    <t>Ville</t>
  </si>
  <si>
    <t>Contact principal de l'organisme de formation</t>
  </si>
  <si>
    <t>Nom et Prénom</t>
  </si>
  <si>
    <t>Fonction</t>
  </si>
  <si>
    <t>Téléphone</t>
  </si>
  <si>
    <t>Email</t>
  </si>
  <si>
    <r>
      <rPr>
        <sz val="9"/>
        <color rgb="FF000000"/>
        <rFont val="Calibri"/>
        <family val="2"/>
        <scheme val="minor"/>
      </rPr>
      <t>Critère 1 : Les conditions d’information du public sur les prestations proposées, les délais pour y accéder et les résultats obtenus.</t>
    </r>
  </si>
  <si>
    <r>
      <t xml:space="preserve">Critère 1 </t>
    </r>
    <r>
      <rPr>
        <sz val="9"/>
        <color rgb="FF000000"/>
        <rFont val="Calibri"/>
        <family val="2"/>
        <scheme val="minor"/>
      </rPr>
      <t>Indicateur spécifique d’appréciation</t>
    </r>
  </si>
  <si>
    <r>
      <t xml:space="preserve">critère 2 </t>
    </r>
    <r>
      <rPr>
        <sz val="9"/>
        <color rgb="FF000000"/>
        <rFont val="Calibri"/>
        <family val="2"/>
        <scheme val="minor"/>
      </rPr>
      <t>Indicateurs spécifiques d’appréciation</t>
    </r>
  </si>
  <si>
    <r>
      <rPr>
        <sz val="9"/>
        <color rgb="FF000000"/>
        <rFont val="Calibri"/>
        <family val="2"/>
        <scheme val="minor"/>
      </rPr>
      <t>Critère 3 : L’adaptation aux publics bénéficiaires des prestations et des modalités d’accueil, d’accompagnement, de suivi et d’évaluation mises en œuvre.</t>
    </r>
  </si>
  <si>
    <r>
      <rPr>
        <sz val="9"/>
        <color rgb="FF000000"/>
        <rFont val="Calibri"/>
        <family val="2"/>
        <scheme val="minor"/>
      </rPr>
      <t>Critère 4 : L’adéquation des moyens pédagogiques, techniques et d’encadrement aux prestations mises en œuvre.</t>
    </r>
  </si>
  <si>
    <r>
      <rPr>
        <sz val="9"/>
        <color rgb="FF000000"/>
        <rFont val="Calibri"/>
        <family val="2"/>
        <scheme val="minor"/>
      </rPr>
      <t>Critère 5 : La qualification et le développement des connaissances et compétences des personnels chargés de mettre en œuvre les prestations.</t>
    </r>
  </si>
  <si>
    <r>
      <rPr>
        <sz val="9"/>
        <color rgb="FF000000"/>
        <rFont val="Calibri"/>
        <family val="2"/>
        <scheme val="minor"/>
      </rPr>
      <t>Critère 6 : L’inscription et l’investissement du prestataire dans son environnement professionnel.</t>
    </r>
  </si>
  <si>
    <r>
      <t xml:space="preserve">critère 6 </t>
    </r>
    <r>
      <rPr>
        <sz val="9"/>
        <color rgb="FF000000"/>
        <rFont val="Calibri"/>
        <family val="2"/>
        <scheme val="minor"/>
      </rPr>
      <t>Indicateurs spécifiques d’appréciation</t>
    </r>
  </si>
  <si>
    <r>
      <rPr>
        <sz val="9"/>
        <color rgb="FF000000"/>
        <rFont val="Calibri"/>
        <family val="2"/>
        <scheme val="minor"/>
      </rPr>
      <t>Critère 7 : Le recueil et la prise en compte des appréciations et des réclamations formulées par les parties prenantes aux prestations délivrées.</t>
    </r>
  </si>
  <si>
    <t>Nom et Prénom de l'auditeur</t>
  </si>
  <si>
    <t>Organisme de formation certifié CNEFOP</t>
  </si>
  <si>
    <t>Formation continue</t>
  </si>
  <si>
    <t>Bilan de compétence</t>
  </si>
  <si>
    <t>Validation des acquis par l'expérience</t>
  </si>
  <si>
    <t>Date de l'audit</t>
  </si>
  <si>
    <t>Critère</t>
  </si>
  <si>
    <t>Indicateurs d’appréciation</t>
  </si>
  <si>
    <t>Site audité:</t>
  </si>
  <si>
    <t>Périmètre :</t>
  </si>
  <si>
    <t>Feuille de présence</t>
  </si>
  <si>
    <t>Nom de l'organisme audité :</t>
  </si>
  <si>
    <t>Type audit :</t>
  </si>
  <si>
    <t>Date réunion d'ouverture :</t>
  </si>
  <si>
    <t>Nom</t>
  </si>
  <si>
    <t>Prénom</t>
  </si>
  <si>
    <t>Date réunion de clôture :</t>
  </si>
  <si>
    <t>Pronéo Certification, 8 rue Octave Feuillet 75116 Paris – Tel : 01 76 50 44 22 - RCS Paris 829 590 546</t>
  </si>
  <si>
    <t>FORM 028 01</t>
  </si>
  <si>
    <t>Nombre de non-conformités :</t>
  </si>
  <si>
    <t>Fiche de non-conformité</t>
  </si>
  <si>
    <t>Non-conformité numéro :</t>
  </si>
  <si>
    <t>Ici on note si non-conformité majeure ou mineure</t>
  </si>
  <si>
    <t>Type d'audit :</t>
  </si>
  <si>
    <t>Nom de l'auditeur :</t>
  </si>
  <si>
    <t>Nom du représentant du client :</t>
  </si>
  <si>
    <t>Site du constat :</t>
  </si>
  <si>
    <r>
      <t xml:space="preserve">AUDITEUR </t>
    </r>
    <r>
      <rPr>
        <sz val="11"/>
        <color theme="1"/>
        <rFont val="Calibri"/>
        <family val="2"/>
        <scheme val="minor"/>
      </rPr>
      <t>(nom si différent du RA) :</t>
    </r>
    <r>
      <rPr>
        <b/>
        <sz val="11"/>
        <color theme="1"/>
        <rFont val="Calibri"/>
        <family val="2"/>
        <scheme val="minor"/>
      </rPr>
      <t xml:space="preserve"> </t>
    </r>
  </si>
  <si>
    <t>Constat et preuve(s) associée(s)</t>
  </si>
  <si>
    <t>Date :</t>
  </si>
  <si>
    <t>Nom :</t>
  </si>
  <si>
    <t xml:space="preserve">REPONSE DE L’ENTREPRISE </t>
  </si>
  <si>
    <t>Date de mise en œuvre :</t>
  </si>
  <si>
    <t xml:space="preserve">APPRECIATION DE L’AUDITEUR </t>
  </si>
  <si>
    <t xml:space="preserve"> Acceptée </t>
  </si>
  <si>
    <t xml:space="preserve"> Refusée en l’état et doit être revue</t>
  </si>
  <si>
    <t>APPRECIATION DE L’AUDITEUR SUR L'EFFICACITE DE(S) L’ACTION(S) CORRECTIVE(S) MISE(S) EN PLACE</t>
  </si>
  <si>
    <t>L'action corrective est :</t>
  </si>
  <si>
    <t>Efficace</t>
  </si>
  <si>
    <t>Non efficace</t>
  </si>
  <si>
    <t>Critère :</t>
  </si>
  <si>
    <t>Non-conformité(s) mineure(s)</t>
  </si>
  <si>
    <t>Non-conformité(s) majeure(s)</t>
  </si>
  <si>
    <t>Indicateur :</t>
  </si>
  <si>
    <t>Critère 2 : L’identification précise des objectifs des prestations proposées et l’adaptation de ces 
prestations aux publics bénéficiaires, lors de la conception de prestations.</t>
  </si>
  <si>
    <t>Critère 2 : L’identification précise des objectifs des prestations proposées et l’adaptation de ces 
prestations aux publics bénéficiaires, lors de la conception des prestations.</t>
  </si>
  <si>
    <t>18) Le prestataire mobilise et coordonne les différents intervenants internes et/ou externes (pédagogiques, administratifs, logistiques, commerciaux …).</t>
  </si>
  <si>
    <t>23) Le prestataire réalise une veille légale et réglementaire sur le champ de la formation professionnelle et en exploite les enseignements.</t>
  </si>
  <si>
    <t>30) Le prestataire recueille les appréciations des parties prenantes : bénéficiaires, financeurs, équipes pédagogiques et entreprises concernées.</t>
  </si>
  <si>
    <t>Référentiel national qualité</t>
  </si>
  <si>
    <t>Type d'audit</t>
  </si>
  <si>
    <t>Audit initial</t>
  </si>
  <si>
    <t>Audit de surveillance</t>
  </si>
  <si>
    <t>Audit de renouvellement</t>
  </si>
  <si>
    <t>Audit d'extension</t>
  </si>
  <si>
    <t>Audit complémentaire</t>
  </si>
  <si>
    <t>Modalités d'audit</t>
  </si>
  <si>
    <t>Formation par apprentissage</t>
  </si>
  <si>
    <t>Autres audit (merci de préciser)</t>
  </si>
  <si>
    <t>17) Le prestataire met à disposition ou s’assure de la mise à disposition des moyens humains et techniques adaptés et d’un environnement approprié (conditions, locaux, équipements, plateaux techniques…).</t>
  </si>
  <si>
    <t>Exigence 10 pour le siège du multisite : L’organisme demandeur dispose-t-il que d’un seul numéro de déclaration d’activité identique pour tous ses sites ?</t>
  </si>
  <si>
    <t>Exigence 11 pour le siège du multisite : Tous les sites concernés ont un lien juridique ou contractuel avec la fonction centrale de l’organisme</t>
  </si>
  <si>
    <r>
      <t xml:space="preserve">Exigence12 pour le siège du multisite : L’organisme multisites est-il bien couvert que </t>
    </r>
    <r>
      <rPr>
        <b/>
        <u/>
        <sz val="9"/>
        <color theme="1"/>
        <rFont val="Calibri"/>
        <family val="2"/>
        <scheme val="minor"/>
      </rPr>
      <t>par un seul système qualité</t>
    </r>
    <r>
      <rPr>
        <sz val="9"/>
        <color theme="1"/>
        <rFont val="Calibri"/>
        <family val="2"/>
        <scheme val="minor"/>
      </rPr>
      <t xml:space="preserve"> </t>
    </r>
    <r>
      <rPr>
        <b/>
        <u/>
        <sz val="9"/>
        <color theme="1"/>
        <rFont val="Calibri"/>
        <family val="2"/>
        <scheme val="minor"/>
      </rPr>
      <t>sous la responsabilité d’une fonction centrale</t>
    </r>
    <r>
      <rPr>
        <sz val="9"/>
        <color theme="1"/>
        <rFont val="Calibri"/>
        <family val="2"/>
        <scheme val="minor"/>
      </rPr>
      <t xml:space="preserve"> (pas nécessairement le siège) ?</t>
    </r>
  </si>
  <si>
    <t>Exigence 13 pour le siège du multisite : La fonction centrale veille-t-elle à ce que les données de chaque site soient collectées et analysées, ?</t>
  </si>
  <si>
    <t>Exigence 14 pour le siège du multisite : La fonction centrale est-elle capable de démontrer son autorité et sa capacité à amorcer au besoin des changements organisationnels ?</t>
  </si>
  <si>
    <t>Exigence 15 pour le siège du multisite : La fonction centrale (pas nécessairement le siège) régit t-elle plusieurs sites sur lesquels tout ou partie des activités (administrative, commerciale, ingénierie…) entrent dans le champ de la certification ?</t>
  </si>
  <si>
    <t>Exigence 16 pour le siège du multisite : Tous les sites concernés font-ils l’objet d’une surveillance régulière définie par la fonction centrale (exemples : audit interne, reporting, revue de direction, etc.)</t>
  </si>
  <si>
    <t>Exigence 17 pour le siège du multisite : Est-ce que la fonction centrale est responsable des mesures correctives nécessaires sur les sites ?</t>
  </si>
  <si>
    <t>Exigence18 pour le siège du multisite : La fonction centrale veille-t-elle à ce que les données de chaque site soient collectées et analysées ?</t>
  </si>
  <si>
    <t>Exigence 19 pour le siège du multisite : Est-ce que la fonction qualité est internalisée au sein de l’organisme ?</t>
  </si>
  <si>
    <r>
      <rPr>
        <u/>
        <sz val="10"/>
        <color theme="1"/>
        <rFont val="Calibri"/>
        <family val="2"/>
        <scheme val="minor"/>
      </rPr>
      <t>Rappel</t>
    </r>
    <r>
      <rPr>
        <sz val="10"/>
        <color theme="1"/>
        <rFont val="Calibri"/>
        <family val="2"/>
        <scheme val="minor"/>
      </rPr>
      <t> : la décision de certification est prise par PRONÉO CERTIFICATION à partir des éléments fournis par le responsable d’audit. La recommandation du responsable d’audit ne présume en rien de la décision finale du certificateur.</t>
    </r>
  </si>
  <si>
    <t>L'entreprise doit décrire ci-dessous son plan d'action pour corriger la non-conformité</t>
  </si>
  <si>
    <t>L'entreprise doit indiquer ci-dessous le nom de la preuve qu'elle a envoyée à l'auditeur et préciser la date de mise en œuvre de l'action</t>
  </si>
  <si>
    <t>La réponse de l’entreprise auditée est :</t>
  </si>
  <si>
    <t>Commentaires de l'auditeur</t>
  </si>
  <si>
    <t>Traitement des non-conformités</t>
  </si>
  <si>
    <t xml:space="preserve">Une non-conformité est un écart par rapport à un ou plusieurs indicateurs du référentiel. </t>
  </si>
  <si>
    <t>Elle peut être mineure ou majeure.</t>
  </si>
  <si>
    <t xml:space="preserve">La non-conformité mineure est la prise en compte partielle d’un indicateur ne remettant pas en cause la qualité de la prestation délivrée. </t>
  </si>
  <si>
    <t xml:space="preserve">La non-conformité majeure est la non prise en compte d’un indicateur ou sa prise en compte partielle remettant en cause la qualité de la prestation délivrée. </t>
  </si>
  <si>
    <t>L’absence de preuve le jour de l’audit fera l’objet d’une non-conformité.</t>
  </si>
  <si>
    <t>Définition d'une non-conformité</t>
  </si>
  <si>
    <t xml:space="preserve">Pour les non-conformités mineures </t>
  </si>
  <si>
    <t>L'auditeur vérifiera lors de l'audit de surveillance, la mise en œuvre et l'efficacité du plan d'action</t>
  </si>
  <si>
    <t>Pour les non-conformités majeures</t>
  </si>
  <si>
    <t>5 non-conformités mineures et plus aboutissent à une non-conformité majeure</t>
  </si>
  <si>
    <t>Délai pour traiter les non-conformités :</t>
  </si>
  <si>
    <t>i</t>
  </si>
  <si>
    <t xml:space="preserve">Le plan d'action doit être envoyé sous 7 jours à l'auditeur afin qu'il le valide. Le délai part du jour de la réception du rapport d'audit que vous recevez de l'auditeur. </t>
  </si>
  <si>
    <t>Le plan d'action doit être envoyé sous 7 jours à l'auditeur afin qu'il le valide. Le délai part du jour de la réception du rapport d'audit  que vous recevez de l'auditeur</t>
  </si>
  <si>
    <t>Vous avez 6 mois pour mettre en œuvre les actions correctives</t>
  </si>
  <si>
    <t>PRONEO CERTIFICATION</t>
  </si>
  <si>
    <t>Vous avez 3 mois au maximum pour apporter les preuves de la mise en œuvre des actions correctives. L'auditeur acceptera les preuves ou pourra les refuser. Dans ce cas, vous devez refournir de nouvelles preuves</t>
  </si>
  <si>
    <t>Planning d'audit QUALIOPI</t>
  </si>
  <si>
    <t>Nom de l’organisme</t>
  </si>
  <si>
    <t>Nom du site (multisite)</t>
  </si>
  <si>
    <t xml:space="preserve">Référentiel(s) audité(s) </t>
  </si>
  <si>
    <t>Nom de l'auditeur</t>
  </si>
  <si>
    <r>
      <t>Date et h</t>
    </r>
    <r>
      <rPr>
        <sz val="10"/>
        <color rgb="FF000000"/>
        <rFont val="Calibri"/>
        <family val="2"/>
        <scheme val="minor"/>
      </rPr>
      <t>oraire</t>
    </r>
  </si>
  <si>
    <t>Critères</t>
  </si>
  <si>
    <t>Auditeurs</t>
  </si>
  <si>
    <t>Nom et fonction des personnes auditées</t>
  </si>
  <si>
    <t>Pause déjeuner</t>
  </si>
  <si>
    <t>Contact du site audité (si différent)</t>
  </si>
  <si>
    <t>Avis de l'auditeur</t>
  </si>
  <si>
    <t>Nouvel entrant</t>
  </si>
  <si>
    <t>A compléter par l'auditeur après l'audit</t>
  </si>
  <si>
    <t>Type d'actions de formation audité (cocher la case ou les cases)</t>
  </si>
  <si>
    <t>1ère journée</t>
  </si>
  <si>
    <t>Critère 1 : Les conditions d'information du public sur les prestations proposées, les délais pour y accéder et les résultats obtenus.</t>
  </si>
  <si>
    <t>Indicateurs</t>
  </si>
  <si>
    <r>
      <t>Description du contexte de l'organisme</t>
    </r>
    <r>
      <rPr>
        <b/>
        <sz val="12"/>
        <color rgb="FFFF0000"/>
        <rFont val="Calibri"/>
        <family val="2"/>
        <scheme val="minor"/>
      </rPr>
      <t xml:space="preserve"> (A renseigner obligatoirement) </t>
    </r>
  </si>
  <si>
    <t>Organisme certificateur : PRONÉO CERTIFICATION, 8 rue Octave Feuillet 75116 PARIS – RCS Paris 829590546</t>
  </si>
  <si>
    <t>Critère 1 : Les conditions d’information du public sur les prestations proposées, les délais pour y accéder et les résultats obtenus.</t>
  </si>
  <si>
    <t>Avis favorable</t>
  </si>
  <si>
    <r>
      <rPr>
        <u/>
        <sz val="10"/>
        <color theme="1"/>
        <rFont val="Calibri"/>
        <family val="2"/>
        <scheme val="minor"/>
      </rPr>
      <t>Confidentialité</t>
    </r>
    <r>
      <rPr>
        <sz val="10"/>
        <color theme="1"/>
        <rFont val="Calibri"/>
        <family val="2"/>
        <scheme val="minor"/>
      </rPr>
      <t xml:space="preserve"> : ce rapport d'audit est confidentiel et uniquement diffusé au sein de Pronéo Certification et à l'organisme audité. Il est la propriété exclusive de Pronéo Certification.</t>
    </r>
  </si>
  <si>
    <t>Activité existante</t>
  </si>
  <si>
    <t>Conformité / NC mineure ou majeure</t>
  </si>
  <si>
    <t>Avis défavorable</t>
  </si>
  <si>
    <t>Fin de l'audit</t>
  </si>
  <si>
    <t xml:space="preserve"> L’organisme a-t-il conservé un enregistrement de toutes les réclamations dont il a eu connaissance concernant la conformité aux exigences de certification et mis ces enregistrements à la disposition de l'organisme de certification sur demande (exigence issue de la norme d'acréditation ISO 17065)</t>
  </si>
  <si>
    <r>
      <rPr>
        <b/>
        <sz val="9"/>
        <color theme="1"/>
        <rFont val="Calibri"/>
        <family val="2"/>
        <scheme val="minor"/>
      </rPr>
      <t xml:space="preserve"> Exigence 8</t>
    </r>
    <r>
      <rPr>
        <sz val="9"/>
        <color theme="1"/>
        <rFont val="Calibri"/>
        <family val="2"/>
        <scheme val="minor"/>
      </rPr>
      <t xml:space="preserve"> : L’organisme a-t-il conservé un enregistrement de toutes les réclamations dont il a eu connaissance concernant la conformité aux exigences de certification et mis ces enregistrements à la disposition de l'organisme de certification sur demande</t>
    </r>
  </si>
  <si>
    <t>Date d'envoi des documents</t>
  </si>
  <si>
    <t>Date de début - Date de Fin</t>
  </si>
  <si>
    <t>Libellé/Référence documents vérifiés: VAE</t>
  </si>
  <si>
    <t>Libellé/Référence documents vérifiés: BC</t>
  </si>
  <si>
    <t>Libellé/Référence documents vérifiés: Formation</t>
  </si>
  <si>
    <t>Libellé/Référence documents vérifiés: APP</t>
  </si>
  <si>
    <t>A choisir dans la liste de la cellule ci-dessous</t>
  </si>
  <si>
    <t>au</t>
  </si>
  <si>
    <t xml:space="preserve"> (Ex : taille de l'organisme, type de formations dispensées RNCP / RS / intra / inter/ CA BPF , site internet….)</t>
  </si>
  <si>
    <t>Critère 2 : L’identification précise des objectifs des prestations proposées et l’adaptation de ces prestations aux publics bénéficiaires lors de la conception des prestations</t>
  </si>
  <si>
    <t>Critère 5 :La qualification et le développement des connaissances et compétences des personnels chargés de mettre en oeuvre les prestations</t>
  </si>
  <si>
    <t>Critère 6 :L’inscription et l’investissement du prestataire dans son environnement professionnel</t>
  </si>
  <si>
    <t>Critère 7:Le recueil et la prise en compte des appréciations et des réclamations formulées par les parties prenantes aux prestations délivrées</t>
  </si>
  <si>
    <t>Auditeur seul</t>
  </si>
  <si>
    <t xml:space="preserve">Site (multisite) : </t>
  </si>
  <si>
    <t>PRONÉO CERTIFICATION est une marque déposée – FORM 029</t>
  </si>
  <si>
    <t>Nom de l'organisme audité</t>
  </si>
  <si>
    <t>Nom du site audité (si différent)</t>
  </si>
  <si>
    <t>Numéro du critère :</t>
  </si>
  <si>
    <t>Numéro des indicateurs :</t>
  </si>
  <si>
    <t>Constat et preuve(s) associée(s) - Reprendre les constats de toutes les NC mineures</t>
  </si>
  <si>
    <t xml:space="preserve">Modalités d'audit </t>
  </si>
  <si>
    <r>
      <rPr>
        <b/>
        <sz val="11"/>
        <rFont val="Calibri"/>
        <family val="2"/>
        <scheme val="minor"/>
      </rPr>
      <t>preuve (s) de la veille</t>
    </r>
    <r>
      <rPr>
        <sz val="11"/>
        <rFont val="Calibri"/>
        <family val="2"/>
        <scheme val="minor"/>
      </rPr>
      <t xml:space="preserve"> :                 
</t>
    </r>
    <r>
      <rPr>
        <b/>
        <sz val="11"/>
        <rFont val="Calibri"/>
        <family val="2"/>
        <scheme val="minor"/>
      </rPr>
      <t xml:space="preserve">preuve (s) de l'exploitation de la veille </t>
    </r>
    <r>
      <rPr>
        <sz val="11"/>
        <rFont val="Calibri"/>
        <family val="2"/>
        <scheme val="minor"/>
      </rPr>
      <t xml:space="preserve">:  </t>
    </r>
  </si>
  <si>
    <t xml:space="preserve">Audit réalisé selon la version en vigueur du guide de lecture : </t>
  </si>
  <si>
    <t>Audit de certification Qualiopi - Référentiel National Qualité</t>
  </si>
  <si>
    <t xml:space="preserve">Preuve, constat factuel :
</t>
  </si>
  <si>
    <t>Risque associé :</t>
  </si>
  <si>
    <t xml:space="preserve">Préciser la catégorie d'action concernée par la non-conformité :
</t>
  </si>
  <si>
    <t>Formation -  Bilan de compéténces - VAE - Apprentissage</t>
  </si>
  <si>
    <t>Réunion d'ouverture:                                              - présentation des interlocuteurs, 
- objectifs de l'audit, périmètre, 
- règles en cas de non conformités
- changements éventuels depuis le dernier audit
- modifications du plan d'audit</t>
  </si>
  <si>
    <t>Critère 4 :L’adéquation des moyens pédagogiques, techniques et d’encadrement aux prestations mises en oeuvre</t>
  </si>
  <si>
    <t>Préparation de la réunion de clôture
• Eventuels compléments d’audit
• Préparation des fiches de non-conformité</t>
  </si>
  <si>
    <t>Date d'envoi du rapport définitif à l'organisme audité et à PRONEO</t>
  </si>
  <si>
    <t>Date d'envoi du rapport à l'audité (Provisoire si non-conformités)</t>
  </si>
  <si>
    <t>Date d'envoi du plan d'audit à l'organisme audité</t>
  </si>
  <si>
    <t xml:space="preserve">Défaillance identifiée en regard de l'exigence :
</t>
  </si>
  <si>
    <t>Guide référentiel national qualité</t>
  </si>
  <si>
    <t>APPRECIATION DE L’AUDITEUR SUR L'EFFICACITE DE(S) L’ACTION(S) CORRECTIVE(S) MISE(S) EN PLACE
(A remplir uniquement lors de l'audit de surveillance)</t>
  </si>
  <si>
    <r>
      <rPr>
        <b/>
        <sz val="9"/>
        <color theme="1"/>
        <rFont val="Calibri"/>
        <family val="2"/>
        <scheme val="minor"/>
      </rPr>
      <t>Exigence 9 :</t>
    </r>
    <r>
      <rPr>
        <sz val="9"/>
        <color theme="1"/>
        <rFont val="Calibri"/>
        <family val="2"/>
        <scheme val="minor"/>
      </rPr>
      <t xml:space="preserve"> L’organisme respecte-t-il la charte d’utilisation du logo de certification Qualiopi ?</t>
    </r>
  </si>
  <si>
    <t>Oui</t>
  </si>
  <si>
    <t>Non</t>
  </si>
  <si>
    <t>Est-ce que l'audit a été efficace et les objectifs de l'audit ont été atteints ?</t>
  </si>
  <si>
    <t>Le décompte des non-conformités majeures inclut-il une non-conformité majeure induite par la présence d'au moins 5 non-conformités mineures ?</t>
  </si>
  <si>
    <t>Quel outil a été utilisé pour réaliser à distance ?</t>
  </si>
  <si>
    <t>L'audit s'est-il déroulé dans des conditions d'audit similaires à un audit sur site ?</t>
  </si>
  <si>
    <t>Si l'audit a été réalisé à distance</t>
  </si>
  <si>
    <t xml:space="preserve">Réunion de clôture
• Remerciements, éventuelles difficultés rencontrées lors de l’audit
• Rappel des principes et limites de l’échantillonnage d’audit
• Restitution des conclusions et non-conformités de l’audit
• Phases et étapes qui suivent cet audit </t>
  </si>
  <si>
    <r>
      <rPr>
        <b/>
        <sz val="11"/>
        <color theme="1"/>
        <rFont val="Calibri"/>
        <family val="2"/>
        <scheme val="minor"/>
      </rPr>
      <t>preuve(s) :</t>
    </r>
    <r>
      <rPr>
        <sz val="11"/>
        <color theme="1"/>
        <rFont val="Calibri"/>
        <family val="2"/>
        <scheme val="minor"/>
      </rPr>
      <t xml:space="preserve">                   
</t>
    </r>
    <r>
      <rPr>
        <b/>
        <sz val="11"/>
        <color theme="1"/>
        <rFont val="Calibri"/>
        <family val="2"/>
        <scheme val="minor"/>
      </rPr>
      <t>indicateurs de performance :</t>
    </r>
    <r>
      <rPr>
        <sz val="11"/>
        <color theme="1"/>
        <rFont val="Calibri"/>
        <family val="2"/>
        <scheme val="minor"/>
      </rPr>
      <t xml:space="preserve">                  
</t>
    </r>
    <r>
      <rPr>
        <b/>
        <sz val="11"/>
        <color theme="1"/>
        <rFont val="Calibri"/>
        <family val="2"/>
        <scheme val="minor"/>
      </rPr>
      <t>indicateurs d'accomplissement :</t>
    </r>
    <r>
      <rPr>
        <sz val="11"/>
        <color theme="1"/>
        <rFont val="Calibri"/>
        <family val="2"/>
        <scheme val="minor"/>
      </rPr>
      <t xml:space="preserve">                      </t>
    </r>
  </si>
  <si>
    <r>
      <rPr>
        <b/>
        <sz val="11"/>
        <color theme="1"/>
        <rFont val="Calibri"/>
        <family val="2"/>
        <scheme val="minor"/>
      </rPr>
      <t>OK bénéficiaires ?</t>
    </r>
    <r>
      <rPr>
        <sz val="11"/>
        <color theme="1"/>
        <rFont val="Calibri"/>
        <family val="2"/>
        <scheme val="minor"/>
      </rPr>
      <t xml:space="preserve">                    
</t>
    </r>
    <r>
      <rPr>
        <b/>
        <sz val="11"/>
        <color theme="1"/>
        <rFont val="Calibri"/>
        <family val="2"/>
        <scheme val="minor"/>
      </rPr>
      <t>OK financeurs ?</t>
    </r>
    <r>
      <rPr>
        <sz val="11"/>
        <color theme="1"/>
        <rFont val="Calibri"/>
        <family val="2"/>
        <scheme val="minor"/>
      </rPr>
      <t xml:space="preserve">
</t>
    </r>
    <r>
      <rPr>
        <b/>
        <sz val="11"/>
        <color theme="1"/>
        <rFont val="Calibri"/>
        <family val="2"/>
        <scheme val="minor"/>
      </rPr>
      <t>OK équipes pédagogiques ?</t>
    </r>
    <r>
      <rPr>
        <sz val="11"/>
        <color theme="1"/>
        <rFont val="Calibri"/>
        <family val="2"/>
        <scheme val="minor"/>
      </rPr>
      <t xml:space="preserve">
</t>
    </r>
    <r>
      <rPr>
        <b/>
        <sz val="11"/>
        <color theme="1"/>
        <rFont val="Calibri"/>
        <family val="2"/>
        <scheme val="minor"/>
      </rPr>
      <t>OK entreprises concernées ?</t>
    </r>
    <r>
      <rPr>
        <sz val="11"/>
        <color theme="1"/>
        <rFont val="Calibri"/>
        <family val="2"/>
        <scheme val="minor"/>
      </rPr>
      <t xml:space="preserve">               
</t>
    </r>
    <r>
      <rPr>
        <b/>
        <sz val="11"/>
        <color theme="1"/>
        <rFont val="Calibri"/>
        <family val="2"/>
        <scheme val="minor"/>
      </rPr>
      <t>Preuve(s) :</t>
    </r>
    <r>
      <rPr>
        <sz val="11"/>
        <color theme="1"/>
        <rFont val="Calibri"/>
        <family val="2"/>
        <scheme val="minor"/>
      </rPr>
      <t xml:space="preserve">             </t>
    </r>
  </si>
  <si>
    <r>
      <rPr>
        <b/>
        <sz val="11"/>
        <color theme="1"/>
        <rFont val="Calibri"/>
        <family val="2"/>
        <scheme val="minor"/>
      </rPr>
      <t>Preuve(s) moyens humains :</t>
    </r>
    <r>
      <rPr>
        <sz val="11"/>
        <color theme="1"/>
        <rFont val="Calibri"/>
        <family val="2"/>
        <scheme val="minor"/>
      </rPr>
      <t xml:space="preserve">                 
</t>
    </r>
    <r>
      <rPr>
        <b/>
        <sz val="11"/>
        <color theme="1"/>
        <rFont val="Calibri"/>
        <family val="2"/>
        <scheme val="minor"/>
      </rPr>
      <t>Preuve(s) moyens matériels :</t>
    </r>
    <r>
      <rPr>
        <sz val="11"/>
        <color theme="1"/>
        <rFont val="Calibri"/>
        <family val="2"/>
        <scheme val="minor"/>
      </rPr>
      <t xml:space="preserve">              
</t>
    </r>
    <r>
      <rPr>
        <b/>
        <sz val="11"/>
        <color theme="1"/>
        <rFont val="Calibri"/>
        <family val="2"/>
        <scheme val="minor"/>
      </rPr>
      <t>Preuve(s) environnement :</t>
    </r>
    <r>
      <rPr>
        <sz val="11"/>
        <color theme="1"/>
        <rFont val="Calibri"/>
        <family val="2"/>
        <scheme val="minor"/>
      </rPr>
      <t xml:space="preserve">             </t>
    </r>
  </si>
  <si>
    <t>En cas de non-acceptation des preuves par l'auditeur, l'organisme audité dispose de 7 jours pour envoyer de nouveaux éléments tout en ne dépassant la delai de 3 mois depuis la livraison du rapport.</t>
  </si>
  <si>
    <t>Analyse de l'efficacité des actions correctives relevées lors de l'audit précédent, le cas échéant</t>
  </si>
  <si>
    <t>Critère 3 : L’adaptation aux publics bénéficiaires des prestations et des modalités d’accueil, d’accompagnement, de suivi et d’évaluation mises en oeuvre</t>
  </si>
  <si>
    <t>Exigences 8 et 9 (enregistrement des réclamations ; respect de la charte d'utilisation du logo et de la marque)</t>
  </si>
  <si>
    <r>
      <rPr>
        <b/>
        <sz val="9"/>
        <color rgb="FFFF0000"/>
        <rFont val="Calibri"/>
        <family val="2"/>
        <scheme val="minor"/>
      </rPr>
      <t xml:space="preserve"> </t>
    </r>
    <r>
      <rPr>
        <sz val="9"/>
        <color theme="1"/>
        <rFont val="Calibri"/>
        <family val="2"/>
        <scheme val="minor"/>
      </rPr>
      <t>L’organisme respecte-t-il la charte d’utilisation du logo de certification Qualiopi ? L'organisme ne peut également pas utiliser le logo de Pronéo. Si l'organisme n'est pas encore certifié, l'organisme ne doit pas faire référence à la certification. (exigence issue de la norme d'acréditation ISO 17065)</t>
    </r>
  </si>
  <si>
    <t>17,18,19,</t>
  </si>
  <si>
    <t>21,22,</t>
  </si>
  <si>
    <t>30,31,32,</t>
  </si>
  <si>
    <t>1) Le prestataire diffuse une information accessible au public, détaillée et vérifiable sur les prestations proposées : prérequis, objectifs, durée, modalités et délais d’accès, tarifs, contacts, méthodes mobilisées et modalités d’évaluation, accessibilité aux personnes handicapées.</t>
  </si>
  <si>
    <t>2) Le prestataire diffuse des indicateurs de résultats adaptés à la nature des prestations mises en œuvre et des publics accueillis.</t>
  </si>
  <si>
    <t>3) Lorsque le prestataire met en œuvre des prestations conduisant à une certification professionnelle, il informe sur les taux d’obtention des certifications préparées, les possibilités de valider un/ou des blocs de compétences, ainsi que sur les équivalences, passerelles, suites de parcours et les débouchés.</t>
  </si>
  <si>
    <t>4) Le prestataire analyse le besoin du bénéficiaire en lien avec l’entreprise et/ou le financeur concerné(s).</t>
  </si>
  <si>
    <t>5) Le prestataire définit les objectifs opérationnels et évaluables de la prestation.</t>
  </si>
  <si>
    <t>6) Le prestataire établit les contenus et les modalités de mise en œuvre de la prestation, adaptés aux objectifs définis et aux publics bénéficiaires.</t>
  </si>
  <si>
    <t>7) Lorsque le prestataire met en œuvre des prestations conduisant à une certification professionnelle, il s’assure de l’adéquation du ou des contenus de la prestation aux exigences de la certification visée.</t>
  </si>
  <si>
    <t>8) Le prestataire détermine les procédures de positionnement et d’évaluation des acquis à l’entrée de la prestation.</t>
  </si>
  <si>
    <t>10) Le prestataire met en œuvre et adapte la prestation, l’accompagnement et le suivi aux publics bénéficiaires.</t>
  </si>
  <si>
    <t>11) Le prestataire évalue l’atteinte par les publics bénéficiaires des objectifs de la prestation.</t>
  </si>
  <si>
    <t>12) Le prestataire décrit et met en œuvre les mesures pour favoriser l’engagement des bénéficiaires et prévenir les ruptures de parcours.</t>
  </si>
  <si>
    <t>13) Pour les formations en alternance, le prestataire, en lien avec l’entreprise, anticipe avec l’apprenant les missions confiées, à court, moyen et long terme, et assure la coordination et la progressivité des apprentissages réalisés en centre de formation et en entreprise.</t>
  </si>
  <si>
    <t>16) Lorsque le prestataire met en œuvre des formations conduisant à une certification professionnelle, il s’assure que les conditions de présentation des bénéficiaires à la certification respectent les exigences formelles de l’autorité de certification.</t>
  </si>
  <si>
    <t>19) Le prestataire met à disposition du bénéficiaire des ressources pédagogiques et permet à celui-ci de se les approprier.</t>
  </si>
  <si>
    <t>21) Le prestataire détermine, mobilise et évalue les compétences des différents intervenants internes et/ou externes, adaptées aux prestations.</t>
  </si>
  <si>
    <t>22) Le prestataire entretient et développe les compétences de ses salariés, adaptées aux prestations qu’il délivre.</t>
  </si>
  <si>
    <t>24) Le prestataire réalise une veille sur les évolutions des compétences, des métiers et des emplois dans ses secteurs d’intervention et en exploite les enseignements.</t>
  </si>
  <si>
    <t>25) Le prestataire réalise une veille sur les innovations pédagogiques et technologiques permettant une évolution de ses prestations et en exploite les enseignements.</t>
  </si>
  <si>
    <t>26) Le prestataire mobilise les expertises, outils et réseaux nécessaires pour accueillir, accompagner/former ou orienter les publics en situation de handicap.</t>
  </si>
  <si>
    <t>27) Lorsque le prestataire fait appel à la sous-traitance ou au portage salarial, il s’assure du respect de la conformité au présent référentiel.</t>
  </si>
  <si>
    <t>28) Lorsque les prestations dispensées au bénéficiaire comprennent des périodes de formation en situation de travail, le prestataire mobilise son réseau de partenaires socio-économiques pour co-construire  l’ingénierie de formation et favoriser l’accueil en entreprise.</t>
  </si>
  <si>
    <t>31) Le prestataire met en œuvre des modalités de traitement des difficultés rencontrées par les parties prenantes, des réclamations exprimées par ces dernières, des aléas survenus en cours de prestation.</t>
  </si>
  <si>
    <t>32) Le prestataire met en œuvre des mesures d’amélioration à partir de l’analyse des appréciations et des réclamations.</t>
  </si>
  <si>
    <t>Note : l'audit ne peut être réalisé qu'en présence du dirigeant, d'un salarié ou d'une personne qui occupe une fonction externalisée sous-contrat.</t>
  </si>
  <si>
    <t>15) Le prestataire informe les apprentis de leurs droits et devoirs en tant qu’apprentis et salariés ainsi que des
règles applicables en matière de santé et de sécurité en milieu professionnel.</t>
  </si>
  <si>
    <t>14) Le prestataire met en œuvre un accompagnement socio-professionnel, éducatif et relatif à l’exercice de la citoyenneté.</t>
  </si>
  <si>
    <t>20) Le prestataire dispose d’un personnel dédié à l’appui à la mobilité nationale et internationale, d’un référent handicap et d’un conseil de perfectionnement.</t>
  </si>
  <si>
    <t>29) Le prestataire développe des actions qui concourent à l’insertion professionnelle ou la poursuite d’étude par la voie de l’apprentissage ou par toute autre voie permettant de développer leurs connaissances et leurs compétences.</t>
  </si>
  <si>
    <r>
      <rPr>
        <sz val="9"/>
        <color rgb="FF000000"/>
        <rFont val="Calibri"/>
        <family val="2"/>
        <scheme val="minor"/>
      </rPr>
      <t>9) Le prestataire informe les publics bénéficiaires sur les conditions de déroulement de la prestation.</t>
    </r>
  </si>
  <si>
    <t>V22 du rapport (Applicable au 17/03/2022)</t>
  </si>
  <si>
    <t>PERNA Philippe</t>
  </si>
  <si>
    <t>06 30 28 75 21</t>
  </si>
  <si>
    <t>philippe.perna@orange.fr</t>
  </si>
  <si>
    <t>KHEPRI SANTÉ FORMATION</t>
  </si>
  <si>
    <t>188 Grande Rue Charles de Gaulle</t>
  </si>
  <si>
    <t xml:space="preserve">NOGENT-SUR-MARNE </t>
  </si>
  <si>
    <t>V19 : Formation, BC, VAE</t>
  </si>
  <si>
    <t>REVELLAT Evelyne</t>
  </si>
  <si>
    <t>Directrice</t>
  </si>
  <si>
    <t>evelyne.revellat@kheprisante.fr</t>
  </si>
  <si>
    <t>Zoom</t>
  </si>
  <si>
    <t>REVELLAT Evelyne
Directrice</t>
  </si>
  <si>
    <t>Conformité</t>
  </si>
  <si>
    <t>Non-conformité mineure</t>
  </si>
  <si>
    <t>1,2,</t>
  </si>
  <si>
    <t>4,5,6,8,</t>
  </si>
  <si>
    <t>Non-conformité majeure</t>
  </si>
  <si>
    <t>Non applicable</t>
  </si>
  <si>
    <t>Matrice Entretien préalable : qualification du besoion et postitionnement datée du 20 03 2022.
Matrice Bulletin de pré-inscription du 20 03 2022.</t>
  </si>
  <si>
    <t>Idem FP.</t>
  </si>
  <si>
    <t xml:space="preserve">Note moyenne de satisfaction des stagiaires : 4,5 / 5.
75 % des stagiaires ont mis en application.
</t>
  </si>
  <si>
    <r>
      <rPr>
        <b/>
        <sz val="11"/>
        <color theme="1"/>
        <rFont val="Calibri"/>
        <family val="2"/>
        <scheme val="minor"/>
      </rPr>
      <t>preuve(s) :</t>
    </r>
    <r>
      <rPr>
        <sz val="11"/>
        <color theme="1"/>
        <rFont val="Calibri"/>
        <family val="2"/>
        <scheme val="minor"/>
      </rPr>
      <t xml:space="preserve">                   
</t>
    </r>
    <r>
      <rPr>
        <b/>
        <sz val="11"/>
        <color theme="1"/>
        <rFont val="Calibri"/>
        <family val="2"/>
        <scheme val="minor"/>
      </rPr>
      <t>indicateurs de performance :</t>
    </r>
    <r>
      <rPr>
        <sz val="11"/>
        <color theme="1"/>
        <rFont val="Calibri"/>
        <family val="2"/>
        <scheme val="minor"/>
      </rPr>
      <t xml:space="preserve"> prédéterminés mais non diffusés aux publics les indicateurs de performance : Taux de satisfaction à chaud et Taux de satisfaction à froid (à 6 mois).                  
</t>
    </r>
    <r>
      <rPr>
        <b/>
        <sz val="11"/>
        <color theme="1"/>
        <rFont val="Calibri"/>
        <family val="2"/>
        <scheme val="minor"/>
      </rPr>
      <t xml:space="preserve">indicateurs d'accomplissement : </t>
    </r>
    <r>
      <rPr>
        <sz val="11"/>
        <color theme="1"/>
        <rFont val="Calibri"/>
        <family val="2"/>
        <scheme val="minor"/>
      </rPr>
      <t xml:space="preserve">absence d'indicateurs d'accomplissement prédéterminés.                      </t>
    </r>
  </si>
  <si>
    <r>
      <rPr>
        <b/>
        <sz val="11"/>
        <color theme="1"/>
        <rFont val="Calibri"/>
        <family val="2"/>
        <scheme val="minor"/>
      </rPr>
      <t>preuve(s) :</t>
    </r>
    <r>
      <rPr>
        <sz val="11"/>
        <color theme="1"/>
        <rFont val="Calibri"/>
        <family val="2"/>
        <scheme val="minor"/>
      </rPr>
      <t xml:space="preserve">  absence factuelle de preuve (non prise en compte des indicateurs).                 
</t>
    </r>
    <r>
      <rPr>
        <b/>
        <sz val="11"/>
        <color theme="1"/>
        <rFont val="Calibri"/>
        <family val="2"/>
        <scheme val="minor"/>
      </rPr>
      <t>indicateurs de performance :</t>
    </r>
    <r>
      <rPr>
        <sz val="11"/>
        <color theme="1"/>
        <rFont val="Calibri"/>
        <family val="2"/>
        <scheme val="minor"/>
      </rPr>
      <t xml:space="preserve">                  
</t>
    </r>
    <r>
      <rPr>
        <b/>
        <sz val="11"/>
        <color theme="1"/>
        <rFont val="Calibri"/>
        <family val="2"/>
        <scheme val="minor"/>
      </rPr>
      <t>indicateurs d'accomplissement :</t>
    </r>
    <r>
      <rPr>
        <sz val="11"/>
        <color theme="1"/>
        <rFont val="Calibri"/>
        <family val="2"/>
        <scheme val="minor"/>
      </rPr>
      <t xml:space="preserve">                      </t>
    </r>
  </si>
  <si>
    <t>QCM de Véronique O. du 10 05 2021.</t>
  </si>
  <si>
    <t>Matrice PEPS (Livret du stagiaire) en date du 20 03 2022.</t>
  </si>
  <si>
    <t>Idem BC (Pas de demande à ce jour) + scénario pédagogique.</t>
  </si>
  <si>
    <t>Matrice du PEPS (Livret du stagiaire).</t>
  </si>
  <si>
    <t xml:space="preserve">Matrice du PEPS (Livret du stagiaire).
Déroulé pédagogique. </t>
  </si>
  <si>
    <t>Programme détaillé de la formation Version 01 du 30 10 2021.
Matrice du PEPS (Livret du stagiaire).</t>
  </si>
  <si>
    <t>Test de positionnement du 16 04 2021 de la candidate Véronique O.
Nouvelle matrice Entretien préalable et de postionnement datée du 20 03 2022.</t>
  </si>
  <si>
    <t>Nouvelle matrice Entretien préalable et de postionnement datée du 20 03 2022.</t>
  </si>
  <si>
    <t>Livret de recevabilité à la validation des acquis d'expérience.</t>
  </si>
  <si>
    <t>Matrice de la convocation du 20 03 2022.</t>
  </si>
  <si>
    <t>Convention de formation Bilan de compétences pour le stagiaire Vincent F. datée du 05 01 2021.
Charte éthique et déontologique du blian de compétences.
Politique de confidentialité.</t>
  </si>
  <si>
    <t>Document intitulé Document et étapes de la VAE en date du 30 10 2021. Ce document sera envoyé aux stagiaires par mail lors des prochaines demandes de VAE.</t>
  </si>
  <si>
    <t>Document intitulé "Modalités de la prestation et de l'accompagnement aux publics bénéficiaires pour l'action de formation, de bilan de compétences et VAE".</t>
  </si>
  <si>
    <t>Idem FP.
Convention de formation Bilan de compétences pour le stagiaire Vincent F. datée du 05 01 2021.</t>
  </si>
  <si>
    <t>QCM du 13 03 2021 cinquième journée formation EFT de la stagiaire Cinthia G.</t>
  </si>
  <si>
    <t>Matrice de Résultats des entretiens écrits du 30 10 2021.</t>
  </si>
  <si>
    <t>Matrice du PEPS (Livret du stagiaire) / Etape 3 : phase de conclusion.</t>
  </si>
  <si>
    <t>Document intitulé : "Comment concrêtement se déroule notre prestation lorsque vous faites appel à nous?" - Version 01 du 22 02 2022.
Procédure liée à l'abandon d'un stagiaire Action de formation du 20 03 2022.</t>
  </si>
  <si>
    <t>Supports vérifiés : site Internet de l'organisme (site réalisé par le formateur sous-traitant) et fiche technique Formation professionnelle.
Prérequis : conforme
Objectifs : conforme 
Durée : conforme
Modalités et délais d'accès : conformes
Tarifs : conforme
Contacts : conforme
Méthodes pédagogiques mobilisées : conforme
Modalités d’évaluation : conforme
Accessibilité aux personnes handicapées : conforme</t>
  </si>
  <si>
    <t>Supports vérifiés : site Internet de l'organisme (site réalisé par le formateur sous-traitant) et fiche technique Bilan de compétences.
Prérequis : conforme
Objectifs : conforme 
Durée : conforme
Modalités et délais d'accès : conformes
Tarifs : conforme
Contacts : conforme
Méthodes pédagogiques mobilisées : conforme
Modalités d’évaluation : conforme
Accessibilité aux personnes handicapées : conforme</t>
  </si>
  <si>
    <t>Supports vérifiés : site Internet de l'organisme  (site réalisé par le formateursous-traitant) et fiche technique Formation professionnelle.
Prérequis : conforme
Objectifs : conforme 
Durée : conforme
Modalités et délais d'accès : conformes
Tarifs : conforme
Contacts : conforme
Méthodes pédagogiques mobilisées : conforme
Modalités d’évaluation : conforme
Accessibilité aux personnes handicapées : conforme</t>
  </si>
  <si>
    <t>Moyens humains :  fiche technique consultante Pascale B.
Moyens matériels : Salles adaptées en superficie et en acoustique à la pratique des bilans de compétences.
Moyens d'environnement : idem.</t>
  </si>
  <si>
    <t>Moyens humains : 3 fiches techniques Formateurs réparties par action de formation.
Moyens matériels : Bail en date du 31 mars 2015; expire en 2024 + Checklist des moyens techniques nécessaire à l'animation datée du 20 03 22022.
Moyens d'environnement : environnement pédagogique vu selon photo présentée par l'organisme.</t>
  </si>
  <si>
    <t>Moyens humains : idem FP.
Moyens matériels : idem FP.
Moyens d'environnement : Idem FP.</t>
  </si>
  <si>
    <t>Organigramme daté du 08 03 2022.</t>
  </si>
  <si>
    <t>Support de cours de la formation EFT daté du 06 01 2022.
Absence de preuve sur l'appropriation de cette ressource pédagogique.</t>
  </si>
  <si>
    <t>Tableau des ressources pédagogiques pour les stagiaires en bilan de compétences - Version du 20 03 2022.
Absence de preuve sur l'appropriation de cette ressource pédagogique.</t>
  </si>
  <si>
    <t>Idem Bilan de compétences.</t>
  </si>
  <si>
    <t>Procédure datée du 20 03 2022 de suivi et de recrutement des compétences des intervenants internes et/ou externes.
Intervants internes : matrice de support d'entretien professionnel du Ministère de l'emploi.
Intervants externes : matrice d'évaluation des intervenants internes et/ou externes daté du 20 03 2022.
Matrice de compétences des intervenants datée du 20 03 2022.</t>
  </si>
  <si>
    <t xml:space="preserve">
Preuve (s) de la veille :  Tableau daté 20 03 2022 et intitulé Veilles légales et réglementaires, Compétences, métiers et emplois, innovations technologiques et pédagogiques.
Preuve (s) de l'exploitation de la veille : prise de décision d'aller vers la certification Qualiopoi.</t>
  </si>
  <si>
    <t>Preuve (s) de la veille :  Tableau daté 20 03 2022 et intitulé Veilles légales et réglementaires, Compétences, métiers et emplois, innovations technologiques et pédagogiques .
Preuve (s) de l'exploitation de la veille : financement du Bilan de compétences via le CPF.</t>
  </si>
  <si>
    <t xml:space="preserve">
Preuve (s) de la veille :  Tableau daté 20 03 2022 et intitulé Veilles légales et réglementaires, Compétences, métiers et emplois, innovations technologiques et pédagogiques 
Preuve (s) de l'exploitation de la veille : prise de décision d'aller vers VAE.</t>
  </si>
  <si>
    <t xml:space="preserve">Plan de développement des compétences daté du 22 12 2021 sans apport par l'organisme des preuves correspondantes (Bulletins d'inscription, attestations de formation,...) </t>
  </si>
  <si>
    <t>Preuve (s) de la veille :  Tableau daté 20 03 2022 et intitulé Veilles légales et réglementaires, Compétences, métiers et emplois, innovations technologiques et pédagogiques .
Preuve (s) de l'exploitation de la veille : proposition de bilans de compétences spécialisés pour des personnes  en "désinsertion professionnelle".</t>
  </si>
  <si>
    <t>Preuve (s) de la veille :  Tableau daté 20 03 2022 et intitulé Veilles légales et réglementaires, Compétences, métiers et emplois, innovations technologiques et pédagogiques .
Preuve (s) de l'exploitation de la veille : élaboration d'une formation  à venir en santé intégrative (Médecine et thérapies complémentaires).</t>
  </si>
  <si>
    <t>Preuve (s) de la veille :  Tableau daté 20 03 2022 et intitulé Veilles légales et réglementaires, Compétences, métiers et emplois, innovations technologiques et pédagogiques .
Preuve (s) de l'exploitation de la veille : insertion de l'organisme dans une communauté d'experts dans la relation d'aide pour le soutien aux aidants.</t>
  </si>
  <si>
    <t xml:space="preserve">Preuve (s) de la veille :  Tableau daté 20 03 2022 et intitulé Veilles légales et réglementaires, Compétences, métiers et emplois, innovations technologiques et pédagogiques .
Preuve (s) de l'exploitation de la veille : achat d'une malette de publipostage. </t>
  </si>
  <si>
    <t>Preuve (s) de la veille : Idem F.P.
Preuve (s) de l'exploitation de la veille : à auditer lors de l'audit de surveillance.</t>
  </si>
  <si>
    <t>Document daté du 21 02 2022 et intitulé "Dans le cas d'une demande d'une personne qui aurait signalé sa situation de handicap".
Autorisation du Maire d'une collectivité du Val de Marne pour permettre l'acceuil du public en situation de handicap.
Fiche de Poste Référente Handicap datée du 01 03 2022.</t>
  </si>
  <si>
    <t>Idem F.P.</t>
  </si>
  <si>
    <t>23,24,25,26,27,</t>
  </si>
  <si>
    <t>9,10,11,12,</t>
  </si>
  <si>
    <t>Contrat de sous-traitance Prestation de formation du formateur Patrick L. signé le 1er 01 2022.
Charte formateur  Patrick L. signé le 21 03 2022.</t>
  </si>
  <si>
    <t>Contrat de sous-traitance Prestation de formation du formateur Pascal B. signé le 1er 01 2022.</t>
  </si>
  <si>
    <t>Contrat de sous-traitance Prestation de formation du formateur Christine R. signé le 1er 01 2022.</t>
  </si>
  <si>
    <t>Preuve(s) bénéficiaires : questionnaire d'appréciation participant à chaud du stagiaire Véronique O. du 15 05 2021.
Preuve(s) financeurs :  matrice questionnaire financeurs daté aout 2021.
Preuve(s) équipes pédagogiques : matrice questionnaire de satisfaction des formateurs de aout 2021.
Preuve(s) entreprises concernées : matrice questionnaire de satisfaction entreprises de août 2021.</t>
  </si>
  <si>
    <t>Preuve(s) bénéficiaires :  Matrice du 02 01 2022 de la  Fiche d'évaluation de satisfaction de la prestation de bilan de compétences à chaud  + Matrice du 02 01 2022 de la Fiche d'évaluation de satisfaction de la prestation de bilan de compétences 6 mois après.      
Preuve(s) financeurs :  idem FP
Preuve(s) équipes pédagogiques : matrice questionnaire satisfaction consultant Bilan de compétences 02 01 2022.
Preuve(s) entreprises concernées : matrice QUESTIONNAIRE SATISFACTION ENTREPRISE  - Évaluation à chaud - Votre appréciation sur Bilan de compétences suivi par votre collaborateur/trice en date 02 01 2022.</t>
  </si>
  <si>
    <t>Preuve(s) bénéficiaires : Matrice du 02 01 2022 de la  Fiche d'évaluation de satisfaction de la prestation de VAE à chaud  + Matrice du 02 01 2022 de la Fiche d'évaluation de satisfaction de la prestation de VAE 6 mois après.
Preuve(s) financeurs :  idem FP et BC.
Preuve(s) équipes pédagogiques :  matrice du questionnaire satisfaction consultant VAE du 02 01 2022.
Preuve(s) entreprises concernées : matrice QUESTIONNAIRE SATISFACTION ENTREPRISE Évaluation à 6 mois - Votre appréciation sur prestation de VAE suivie par votre collaborateur/trice en date 02 01 2022.</t>
  </si>
  <si>
    <t>Matrice Fiche traitement des aléas, difficultés et réclamations en date de Aout 2021.</t>
  </si>
  <si>
    <t>Tableau de pilotage d'amélioration continue.
Absence factuelle de preuve de l'analyse.</t>
  </si>
  <si>
    <t>Enregistrement des réclamations pris en compte dans le tableau de piloatge d'amélioration continue.</t>
  </si>
  <si>
    <t>L'organisme n'utilise pas et ne fait pas référence au logo de certification Qualiopi.</t>
  </si>
  <si>
    <t>Critère 4 : L’adéquation des moyens pédagogiques, techniques et d’encadrement aux prestations mises en œuvre.</t>
  </si>
  <si>
    <t>Critère 5 : La qualification et le développement des connaissances et compétences des personnels chargés de mettre en œuvre les prestations.</t>
  </si>
  <si>
    <t>Critère 7 : Le recueil et la prise en compte des appréciations et des réclamations formulées par les parties prenantes aux prestations délivrées.</t>
  </si>
  <si>
    <t>Idem FP.
CV Consultante VAE Christine C.
Absence de preuve de la formation de la consultante à l'analyse des référentiels métiers et certifications.</t>
  </si>
  <si>
    <t>Audit à distance</t>
  </si>
  <si>
    <t xml:space="preserve">Bilan de compéténces - VAE </t>
  </si>
  <si>
    <t>C</t>
  </si>
  <si>
    <t xml:space="preserve">Preuve, constat factuel :
Concernant les Bilans de Compétences : les supports utilisés pour diffiser l'information aux publics bénéficiaires ne prennent pas en compte les 2 indicateurs pré-identifiés par l'organisme.
Concernant la VAE : absence factuelle de preuve due à la non prise en compte de l'indicateur.
</t>
  </si>
  <si>
    <t>Risque associé : tout stagiaire, n'ayant pas de visibilité sur la performance ou sur les données d'accomplissement des actions de formation relatives aux Bilans de Compétences et à celles de la VAE, peut ne pas vouloir s'inscrire dans cet organisme  ou aller bien aller s'inscrire dans un organisme concurrent.</t>
  </si>
  <si>
    <t xml:space="preserve">Formation -  Bilan de compéténces - VAE </t>
  </si>
  <si>
    <t xml:space="preserve">Défaillance identifiée en regard de l'exigence portant sur l'indicateur N°2 : Cette exigence n'est pas satisfaite car :
Concernant la prestation de bilans de compétences, l'organisme ne diffuse pas (même si à ce jour, il n'a réalisé qu'un seul bilan de compétences)  les 2 indicateurs de performances qu'il a prédéterminés (Taux de satisfaction à chaud et Taux de satisfaction à froid (à 6 mois) et n'a pas prééterminé les indicateurs d'accomplissement requis par le référentiel Qualiopi.
Concernant la prestation de VAE, l'organisme n'a pas prédéterminé manière factuelle les indicateurs de performances et d'accomplissement).        
</t>
  </si>
  <si>
    <t xml:space="preserve">Défaillance identifiée en regard de l'exigence porte  sur l'indicateur 19 :  Cette exigence n'est pas satisfaite car concernant les prestations de Formation professionnelle, de Bilans de Compétences et de VAE, l'organisme n'apporte pas la preuve de l'appropriation des ressources pédagogiques par les stagiaires.
</t>
  </si>
  <si>
    <t xml:space="preserve">Preuve, constat factuel : Absence factuelle de preuves.
</t>
  </si>
  <si>
    <t>Risque associé : potentiellement les stagiaires peuvent ne pas avoir reçu les connaissances et compétences indispensables à l'atteinte de leurs objectifs de formation.</t>
  </si>
  <si>
    <r>
      <rPr>
        <b/>
        <sz val="11"/>
        <color rgb="FFFF0000"/>
        <rFont val="Calibri"/>
        <family val="2"/>
        <scheme val="minor"/>
      </rPr>
      <t>VAE</t>
    </r>
    <r>
      <rPr>
        <sz val="11"/>
        <color theme="1"/>
        <rFont val="Calibri"/>
        <family val="2"/>
        <scheme val="minor"/>
      </rPr>
      <t xml:space="preserve"> </t>
    </r>
  </si>
  <si>
    <t xml:space="preserve">Preuve, constat factuel : 
Absence factuelle de preuve.
</t>
  </si>
  <si>
    <t xml:space="preserve">Défaillance identifiée en regard de l'exigence portant sur l'indicateur 21 :  Cette exigence n'est pas satisfaite car, concernant la prestation de VAE, l'organisme n'apporte pas la preuve concernant la formation de la consultante à l'analyse des référentiels métiers et certifications comme l'exige le référentiel.
</t>
  </si>
  <si>
    <t>Risque associé : défaut possible de l'accompagnement à la VAE et par conséquent prestation potentiellement dégradée.</t>
  </si>
  <si>
    <t xml:space="preserve">Défaillance identifiée en regard de l'exigence portant sur l'indicateur 22 :  Cette exigence n'est pas satisfaite car concernant la prestation de formation professionnelle, de Bilans de Compétences et de VAE un plan de développement des compétences daté du 22 12 2021 a bein été défini mais l'organisme n'apporte pas les preuves correspondantes et relatives aux 3 formateurs/trices (Bulletins d'inscription, attestations de formation,...).
</t>
  </si>
  <si>
    <t xml:space="preserve">Preuve, constat factuel : absence factuelle des preuves concernées.
</t>
  </si>
  <si>
    <t>Risque associé : en l'absence de ces preuves, la démontration du développement des compétences des intervenants n'est pas assurée par l'organisme et par voie de conséquence, les intervenants et en particulier les formateurs/trices peuvent potentiellement animer leurs formations avec des connaissances qui ne sont pas à la pointe du niveau de connaissances et de compétences exigées par les stagiaires.</t>
  </si>
  <si>
    <t>Formation -  Bilan de compéténces - VAE</t>
  </si>
  <si>
    <t xml:space="preserve">Défaillance identifiée en regard de l'exigence portant sur l'indicateur 32 :  Cette exigence n'est pas satisfaite car concernant les prestations de formation professionnelle, de Bilans de Compétences et de VAE, sur le Tableau de pilotage d'amélioration continue proposé par l'organisme, celui-ci ne prend pas en compte l'analyse des événements survenus dans le cadre de son exploitation.
</t>
  </si>
  <si>
    <t xml:space="preserve">Preuve, constat factuel : absence factuelle de la description (au niveau du tableau d'amélioration présenté par l'organisme) de l'analyse des événéments survenus ou pouvant potentiellement survenir dans le cadre de l'activité de l'organisme.
</t>
  </si>
  <si>
    <t>Risque associé : sans analyse des éventuels événements ou situations tels que difficultés, aléas, réclamations, appréciations et autres dysfonctionnements, ces événements ou situations peuvent se reproduire.</t>
  </si>
  <si>
    <t xml:space="preserve"> Evelyne
</t>
  </si>
  <si>
    <t>REVELLAT</t>
  </si>
  <si>
    <t>PERNA</t>
  </si>
  <si>
    <t>Philippe</t>
  </si>
  <si>
    <t>Responsable d'audit</t>
  </si>
  <si>
    <t>09H00-10H00</t>
  </si>
  <si>
    <t>09H30-10H00</t>
  </si>
  <si>
    <t>10H00-10H45</t>
  </si>
  <si>
    <t>10H45-11H30</t>
  </si>
  <si>
    <t>11H30-12H30</t>
  </si>
  <si>
    <t>12H30-13H30</t>
  </si>
  <si>
    <t>13H30-14H00</t>
  </si>
  <si>
    <t>14H00-15H30</t>
  </si>
  <si>
    <t>15H30 -16H00</t>
  </si>
  <si>
    <t>16H00-16H45</t>
  </si>
  <si>
    <t>16H45-17H00</t>
  </si>
  <si>
    <t>17H00-17H30</t>
  </si>
  <si>
    <t>17H30-18H00</t>
  </si>
  <si>
    <t>18H00</t>
  </si>
  <si>
    <t xml:space="preserve">Créé en septembre 2017, l'organisme a pour raison sociale KEPRI SANTÉ FORMATION. Il est constitué d’un seul ETP (sa Directrice) et de 3 formateurs/trices en sous-traitance. Le site de formation est situé à Nogent-sur-Marne. Il a réalisé en 2020 un chiffre d'affaires de 7 634 euros inscrit au BPF avec 09 stagiaires et 1 seule formation au catalogue. Celle-ci est dispensée à hauteur de 90% en distanciel. Elle permet de devenir praticien en EFT (Emotional Freedom Techniques) afin de mieux gérer le stress, les troubles de la douleur, certains traumatismes et permet par conséquent un rééquilibrage du système nerveux. Cette formation est dispensée à des praticiens indépendants qu’il s’agisse de professions médicales en libéral ou en tant qu’auto-entrepreneurs (90%) et 10% infirmiers travaillant en hôpital avec des prises en charge essentiellement par les OPCO des établissements concernés. L’organisme ne dispense pas de formation certifiante à ce jour.
La démarche Qualiopi a débuté en juin 2021
L'organisme dispose d'un site Internet à l’adresse : https://www.kheprisante.fr/KHEPRISANTE_WEB/FR/index.awp.
</t>
  </si>
  <si>
    <t>1.2.b_AF_BC_VAE_Questionnaire appréciation_A chaud.pdf et 4.19.a_AF_BC_VAE_</t>
  </si>
  <si>
    <t>5.21.f_VAE_Certif-competence-Christine Carcassin-Romani.pdf</t>
  </si>
  <si>
    <t>Indicateur 21 : Attestations de formation signée concernant les compétences de l’accompagnatrice en VAE (pièce jointe)</t>
  </si>
  <si>
    <t>Indicateur 22 : Les formateurs étant externes, leur contrat de prestation de sous-traitance les engage à suivre des formations de manière continue. Une phrase a été ajoutée dans le contrat, Article 4: Obligations du sous-traitant 
« Le sous-traitant s’engage à : A suivre des formations de manière continue »  (pièce jointe)</t>
  </si>
  <si>
    <t>6.27.a_AF_BC_VAEContrat de sous-traitance.pdf</t>
  </si>
  <si>
    <t>7.32.a_VAE_Tableau pilotage des abandons.pptx</t>
  </si>
  <si>
    <t>Le tableau indicateur de résultats et bilan a été refait pour l'ensemble des activités AF, BC, et VAE (voir pièce jointe)</t>
  </si>
  <si>
    <t>Affichage sur Dokelio le 15/04/2022</t>
  </si>
  <si>
    <t>c'est la preuve : 1.2.b_AF Taux satisfaction_résultats enquête satisf.xlsx - Les statistiques seront accessibles sur le site internet et actualisées chaque début d'année dès lors que l'activité aura démarré et que l'entreprise aura son site internet réalisé, au plus tard en janvier 2022. En attendant, les informations sont sur le site de Dokelio pour les 3 activités pour celles ayant démarré c'est-à-dire la formation et le bilan de compétence. Création du site internet mai/juin 2021. En attendant, l'information est sur le site DOKELIO, le site officiel de Défi-Métiers; l'information apparaîtra sur ce site dès que le support aura fait l'actualisation sous 8 jours.</t>
  </si>
  <si>
    <t>Tableau de pilotage d'amélioration continue a été refait (pièce jointe)</t>
  </si>
  <si>
    <t>Indicateur 19 : Une question dans le questionnaire de satisfaction à chaud a été ajoutée : « Les supports pédagogiques remis vous ont-t-il parus clairs, adaptés et accessibles ? Oui - Non. (pièce jointe)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</si>
</sst>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40"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1"/>
      <name val="Calibri"/>
      <family val="2"/>
      <scheme val="minor"/>
    </font>
    <font>
      <b/>
      <sz val="14"/>
      <color theme="1"/>
      <name val="Calibri"/>
      <family val="2"/>
      <scheme val="minor"/>
    </font>
    <font>
      <b/>
      <u/>
      <sz val="9"/>
      <color theme="1"/>
      <name val="Calibri"/>
      <family val="2"/>
      <scheme val="minor"/>
    </font>
    <font>
      <b/>
      <sz val="11"/>
      <name val="Calibri"/>
      <family val="2"/>
      <scheme val="minor"/>
    </font>
    <font>
      <b/>
      <sz val="22"/>
      <color theme="4" tint="-0.499984740745262"/>
      <name val="Calibri"/>
      <family val="2"/>
      <scheme val="minor"/>
    </font>
    <font>
      <u/>
      <sz val="10"/>
      <color theme="1"/>
      <name val="Calibri"/>
      <family val="2"/>
      <scheme val="minor"/>
    </font>
    <font>
      <b/>
      <sz val="22"/>
      <color theme="1"/>
      <name val="Calibri"/>
      <family val="2"/>
      <scheme val="minor"/>
    </font>
    <font>
      <sz val="12"/>
      <color theme="1"/>
      <name val="Calibri"/>
      <family val="2"/>
      <scheme val="minor"/>
    </font>
    <font>
      <b/>
      <sz val="11"/>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sz val="11"/>
      <color theme="1"/>
      <name val="Marlett"/>
      <charset val="2"/>
    </font>
    <font>
      <b/>
      <sz val="11"/>
      <color theme="0"/>
      <name val="Calibri"/>
      <family val="2"/>
      <scheme val="minor"/>
    </font>
    <font>
      <b/>
      <sz val="11"/>
      <color rgb="FF000000"/>
      <name val="Calibri"/>
      <family val="2"/>
      <scheme val="minor"/>
    </font>
    <font>
      <sz val="10"/>
      <color rgb="FF000000"/>
      <name val="Calibri"/>
      <family val="2"/>
      <scheme val="minor"/>
    </font>
    <font>
      <sz val="11"/>
      <color rgb="FF000000"/>
      <name val="Calibri"/>
      <family val="2"/>
      <scheme val="minor"/>
    </font>
    <font>
      <sz val="8"/>
      <color theme="1"/>
      <name val="Calibri"/>
      <family val="2"/>
      <scheme val="minor"/>
    </font>
    <font>
      <b/>
      <sz val="12"/>
      <color rgb="FFFF0000"/>
      <name val="Calibri"/>
      <family val="2"/>
      <scheme val="minor"/>
    </font>
    <font>
      <sz val="11"/>
      <color rgb="FFFF0000"/>
      <name val="Calibri"/>
      <family val="2"/>
      <scheme val="minor"/>
    </font>
    <font>
      <b/>
      <sz val="11"/>
      <color rgb="FFFF0000"/>
      <name val="Calibri"/>
      <family val="2"/>
      <scheme val="minor"/>
    </font>
    <font>
      <b/>
      <sz val="9"/>
      <color rgb="FFFF0000"/>
      <name val="Calibri"/>
      <family val="2"/>
      <scheme val="minor"/>
    </font>
    <font>
      <b/>
      <sz val="10"/>
      <color theme="1"/>
      <name val="Calibri"/>
      <family val="2"/>
      <scheme val="minor"/>
    </font>
    <font>
      <b/>
      <sz val="9"/>
      <color theme="1"/>
      <name val="Calibri"/>
      <family val="2"/>
      <scheme val="minor"/>
    </font>
    <font>
      <u/>
      <sz val="11"/>
      <color theme="10"/>
      <name val="Calibri"/>
      <family val="2"/>
      <scheme val="minor"/>
    </font>
    <font>
      <sz val="9"/>
      <name val="Calibri"/>
      <family val="2"/>
      <scheme val="minor"/>
    </font>
    <font>
      <b/>
      <sz val="6"/>
      <color theme="1"/>
      <name val="Calibri"/>
      <family val="2"/>
      <scheme val="minor"/>
    </font>
    <font>
      <b/>
      <sz val="14"/>
      <color rgb="FFFF0000"/>
      <name val="Calibri"/>
      <family val="2"/>
      <scheme val="minor"/>
    </font>
    <font>
      <b/>
      <sz val="10"/>
      <color rgb="FFFF0000"/>
      <name val="Calibri"/>
      <family val="2"/>
      <scheme val="minor"/>
    </font>
    <font>
      <b/>
      <sz val="14"/>
      <name val="Calibri"/>
      <family val="2"/>
      <scheme val="minor"/>
    </font>
    <font>
      <sz val="14"/>
      <name val="Calibri"/>
      <family val="2"/>
      <scheme val="minor"/>
    </font>
    <font>
      <b/>
      <sz val="12"/>
      <color rgb="FF000000"/>
      <name val="Calibri"/>
      <family val="2"/>
    </font>
  </fonts>
  <fills count="2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B4C6E7"/>
        <bgColor indexed="64"/>
      </patternFill>
    </fill>
    <fill>
      <patternFill patternType="solid">
        <fgColor rgb="FFE7E6E6"/>
        <bgColor indexed="64"/>
      </patternFill>
    </fill>
    <fill>
      <patternFill patternType="solid">
        <fgColor rgb="FFFFD966"/>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499984740745262"/>
        <bgColor indexed="64"/>
      </patternFill>
    </fill>
    <fill>
      <patternFill patternType="darkDown"/>
    </fill>
    <fill>
      <patternFill patternType="darkDown">
        <bgColor auto="1"/>
      </patternFill>
    </fill>
    <fill>
      <patternFill patternType="solid">
        <fgColor indexed="65"/>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0066FF"/>
        <bgColor indexed="64"/>
      </patternFill>
    </fill>
    <fill>
      <patternFill patternType="solid">
        <fgColor theme="7"/>
        <bgColor indexed="64"/>
      </patternFill>
    </fill>
    <fill>
      <patternFill patternType="solid">
        <fgColor theme="9" tint="0.39997558519241921"/>
        <bgColor indexed="64"/>
      </patternFill>
    </fill>
    <fill>
      <patternFill patternType="solid">
        <fgColor rgb="FF9933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0" fontId="32" fillId="0" borderId="0" applyNumberFormat="0" applyFill="0" applyBorder="0" applyAlignment="0" applyProtection="0"/>
  </cellStyleXfs>
  <cellXfs count="408">
    <xf numFmtId="0" fontId="0" fillId="0" borderId="0" xfId="0"/>
    <xf numFmtId="0" fontId="0" fillId="0" borderId="0" xfId="0" applyAlignment="1">
      <alignment horizontal="center" vertical="center"/>
    </xf>
    <xf numFmtId="0" fontId="0" fillId="0" borderId="1"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horizontal="centerContinuous"/>
    </xf>
    <xf numFmtId="0" fontId="8" fillId="0" borderId="0" xfId="0" applyFont="1" applyAlignment="1">
      <alignment horizontal="centerContinuous"/>
    </xf>
    <xf numFmtId="0" fontId="2" fillId="0" borderId="1" xfId="0" applyFont="1" applyFill="1" applyBorder="1" applyAlignment="1">
      <alignment horizontal="center" vertical="center" wrapText="1"/>
    </xf>
    <xf numFmtId="0" fontId="0" fillId="0" borderId="21" xfId="0" applyBorder="1" applyAlignment="1">
      <alignment horizontal="center" vertical="center"/>
    </xf>
    <xf numFmtId="0" fontId="0" fillId="3" borderId="2" xfId="0" applyFill="1" applyBorder="1" applyAlignment="1">
      <alignment horizontal="left"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6" xfId="0" applyFill="1" applyBorder="1" applyAlignment="1">
      <alignment vertic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0" borderId="0" xfId="0" applyProtection="1"/>
    <xf numFmtId="0" fontId="0" fillId="2" borderId="2" xfId="0" applyFill="1" applyBorder="1" applyAlignment="1" applyProtection="1">
      <alignment vertical="center"/>
    </xf>
    <xf numFmtId="0" fontId="0" fillId="2" borderId="4" xfId="0" applyFill="1" applyBorder="1" applyAlignment="1" applyProtection="1">
      <alignment horizontal="center" vertical="center"/>
    </xf>
    <xf numFmtId="0" fontId="0" fillId="0" borderId="0" xfId="0" applyBorder="1" applyProtection="1"/>
    <xf numFmtId="0" fontId="0" fillId="0" borderId="0" xfId="0" applyFill="1" applyBorder="1" applyAlignment="1" applyProtection="1">
      <alignment horizontal="center"/>
    </xf>
    <xf numFmtId="0" fontId="0" fillId="2" borderId="19"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0" xfId="0" applyFill="1" applyBorder="1" applyAlignment="1" applyProtection="1">
      <alignment vertical="center"/>
    </xf>
    <xf numFmtId="0" fontId="7" fillId="0" borderId="0" xfId="0" applyFont="1" applyFill="1" applyBorder="1" applyAlignment="1" applyProtection="1">
      <alignment horizontal="center" vertical="center"/>
    </xf>
    <xf numFmtId="0" fontId="0" fillId="0" borderId="0" xfId="0" applyFill="1" applyBorder="1" applyAlignment="1" applyProtection="1"/>
    <xf numFmtId="0" fontId="0" fillId="0" borderId="20"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0" xfId="0" applyBorder="1" applyAlignment="1" applyProtection="1">
      <alignment vertical="center" wrapText="1"/>
    </xf>
    <xf numFmtId="0" fontId="8" fillId="0" borderId="0" xfId="0" applyFont="1" applyAlignment="1" applyProtection="1">
      <alignment horizontal="centerContinuous"/>
    </xf>
    <xf numFmtId="0" fontId="0" fillId="0" borderId="0" xfId="0" applyAlignment="1" applyProtection="1">
      <alignment horizontal="centerContinuous"/>
    </xf>
    <xf numFmtId="0" fontId="0" fillId="0" borderId="20" xfId="0" applyFont="1" applyFill="1" applyBorder="1" applyAlignment="1">
      <alignment horizontal="center" vertical="center" wrapText="1"/>
    </xf>
    <xf numFmtId="0" fontId="0" fillId="0" borderId="0" xfId="0" applyAlignment="1" applyProtection="1">
      <alignment horizontal="left"/>
    </xf>
    <xf numFmtId="0" fontId="0" fillId="0" borderId="0" xfId="0" applyBorder="1" applyAlignment="1" applyProtection="1">
      <alignment horizontal="left"/>
      <protection locked="0"/>
    </xf>
    <xf numFmtId="0" fontId="9" fillId="0" borderId="1" xfId="0" applyFont="1" applyBorder="1"/>
    <xf numFmtId="0" fontId="9" fillId="4" borderId="1" xfId="0" applyFont="1" applyFill="1" applyBorder="1" applyAlignment="1">
      <alignment horizontal="center" vertical="center"/>
    </xf>
    <xf numFmtId="0" fontId="0" fillId="0" borderId="33" xfId="0" applyBorder="1" applyProtection="1"/>
    <xf numFmtId="0" fontId="0" fillId="0" borderId="1" xfId="0" applyBorder="1" applyProtection="1"/>
    <xf numFmtId="0" fontId="0" fillId="4" borderId="1" xfId="0" applyFont="1" applyFill="1" applyBorder="1" applyAlignment="1" applyProtection="1">
      <alignment horizontal="center" vertical="center"/>
    </xf>
    <xf numFmtId="0" fontId="0" fillId="0" borderId="0" xfId="0" applyFill="1" applyBorder="1" applyProtection="1"/>
    <xf numFmtId="0" fontId="0" fillId="8" borderId="30" xfId="0" applyFill="1" applyBorder="1" applyProtection="1"/>
    <xf numFmtId="0" fontId="0" fillId="8" borderId="31" xfId="0" applyFill="1" applyBorder="1" applyProtection="1"/>
    <xf numFmtId="0" fontId="13" fillId="0" borderId="0" xfId="0" applyFont="1" applyProtection="1"/>
    <xf numFmtId="0" fontId="10" fillId="8" borderId="28" xfId="0" applyFont="1" applyFill="1" applyBorder="1" applyProtection="1"/>
    <xf numFmtId="0" fontId="5" fillId="0" borderId="0" xfId="0" applyFont="1" applyBorder="1" applyAlignment="1" applyProtection="1">
      <alignment horizontal="center"/>
      <protection locked="0"/>
    </xf>
    <xf numFmtId="0" fontId="5" fillId="0" borderId="0" xfId="0" applyFont="1" applyAlignment="1">
      <alignment horizontal="centerContinuous"/>
    </xf>
    <xf numFmtId="0" fontId="15" fillId="0" borderId="0" xfId="0" applyFont="1" applyAlignment="1">
      <alignment horizontal="center"/>
    </xf>
    <xf numFmtId="0" fontId="16" fillId="0" borderId="0" xfId="0" applyFont="1"/>
    <xf numFmtId="0" fontId="0" fillId="0" borderId="0" xfId="0" applyAlignment="1">
      <alignment wrapText="1"/>
    </xf>
    <xf numFmtId="0" fontId="0" fillId="0" borderId="0" xfId="0" applyAlignment="1"/>
    <xf numFmtId="0" fontId="17" fillId="0" borderId="0" xfId="0" applyFont="1" applyAlignment="1">
      <alignment wrapText="1"/>
    </xf>
    <xf numFmtId="0" fontId="20" fillId="0" borderId="0" xfId="0" applyFont="1" applyAlignment="1">
      <alignment horizontal="center" vertical="center"/>
    </xf>
    <xf numFmtId="0" fontId="16" fillId="0" borderId="0" xfId="0" applyFont="1" applyAlignment="1"/>
    <xf numFmtId="0" fontId="13" fillId="0" borderId="0" xfId="0" applyFont="1"/>
    <xf numFmtId="0" fontId="19" fillId="0" borderId="0" xfId="0" applyFont="1" applyAlignment="1">
      <alignment horizontal="left" vertical="center"/>
    </xf>
    <xf numFmtId="0" fontId="18" fillId="0" borderId="0" xfId="0" applyFont="1" applyAlignment="1">
      <alignment horizontal="left" vertical="center"/>
    </xf>
    <xf numFmtId="0" fontId="0" fillId="10" borderId="0" xfId="0" applyFont="1" applyFill="1" applyAlignment="1">
      <alignment vertical="center" wrapText="1"/>
    </xf>
    <xf numFmtId="0" fontId="0" fillId="9" borderId="0" xfId="0" applyFont="1" applyFill="1" applyAlignment="1">
      <alignment vertical="center" wrapText="1"/>
    </xf>
    <xf numFmtId="0" fontId="0" fillId="9" borderId="0" xfId="0" applyFont="1" applyFill="1" applyAlignment="1">
      <alignment vertical="center"/>
    </xf>
    <xf numFmtId="0" fontId="1" fillId="9" borderId="0" xfId="0" applyFont="1" applyFill="1" applyAlignment="1">
      <alignment vertical="center"/>
    </xf>
    <xf numFmtId="0" fontId="0" fillId="0" borderId="0" xfId="0" applyFont="1"/>
    <xf numFmtId="0" fontId="12" fillId="8" borderId="1" xfId="0" applyFont="1" applyFill="1" applyBorder="1" applyAlignment="1">
      <alignment horizontal="center"/>
    </xf>
    <xf numFmtId="0" fontId="12" fillId="8" borderId="33" xfId="0" applyFont="1" applyFill="1" applyBorder="1" applyAlignment="1">
      <alignment horizontal="center"/>
    </xf>
    <xf numFmtId="0" fontId="12" fillId="8" borderId="34" xfId="0" applyFont="1" applyFill="1" applyBorder="1" applyAlignment="1">
      <alignment horizontal="center"/>
    </xf>
    <xf numFmtId="0" fontId="0" fillId="0" borderId="0" xfId="0" applyFill="1" applyBorder="1" applyAlignment="1" applyProtection="1">
      <alignment horizontal="left" vertical="top" wrapText="1"/>
    </xf>
    <xf numFmtId="0" fontId="2" fillId="0" borderId="0" xfId="0" applyFont="1" applyBorder="1" applyAlignment="1" applyProtection="1">
      <alignment horizontal="left" vertical="top" wrapText="1"/>
    </xf>
    <xf numFmtId="0" fontId="0" fillId="0" borderId="1" xfId="0" applyBorder="1" applyAlignment="1">
      <alignment horizontal="center" vertical="center" wrapText="1"/>
    </xf>
    <xf numFmtId="0" fontId="15" fillId="0" borderId="0" xfId="0" applyFont="1"/>
    <xf numFmtId="0" fontId="1" fillId="11" borderId="2" xfId="0" applyFont="1" applyFill="1" applyBorder="1" applyAlignment="1">
      <alignment vertical="center" wrapText="1"/>
    </xf>
    <xf numFmtId="0" fontId="1" fillId="11" borderId="35" xfId="0" applyFont="1" applyFill="1" applyBorder="1" applyAlignment="1">
      <alignment vertical="center" wrapText="1"/>
    </xf>
    <xf numFmtId="0" fontId="1" fillId="11" borderId="10" xfId="0" applyFont="1" applyFill="1" applyBorder="1" applyAlignment="1">
      <alignment vertical="center" wrapText="1"/>
    </xf>
    <xf numFmtId="0" fontId="0" fillId="4" borderId="1" xfId="0" applyFill="1" applyBorder="1" applyAlignment="1">
      <alignment horizontal="center" vertical="center"/>
    </xf>
    <xf numFmtId="0" fontId="0" fillId="12" borderId="1" xfId="0" applyFill="1" applyBorder="1" applyAlignment="1">
      <alignment horizontal="left" vertical="center" indent="1"/>
    </xf>
    <xf numFmtId="0" fontId="9" fillId="0" borderId="0" xfId="0" applyFont="1" applyFill="1" applyBorder="1" applyProtection="1"/>
    <xf numFmtId="0" fontId="0" fillId="4" borderId="0" xfId="0" applyFont="1" applyFill="1" applyBorder="1" applyAlignment="1" applyProtection="1">
      <alignment horizontal="center" vertical="center"/>
    </xf>
    <xf numFmtId="0" fontId="0" fillId="0" borderId="1" xfId="0" applyFill="1" applyBorder="1" applyProtection="1"/>
    <xf numFmtId="0" fontId="0" fillId="8" borderId="36" xfId="0" applyFill="1" applyBorder="1" applyProtection="1"/>
    <xf numFmtId="0" fontId="9" fillId="4" borderId="0" xfId="0" applyFont="1" applyFill="1" applyBorder="1" applyAlignment="1">
      <alignment horizontal="center" vertical="center"/>
    </xf>
    <xf numFmtId="0" fontId="0" fillId="0" borderId="0" xfId="0" applyBorder="1" applyAlignment="1" applyProtection="1">
      <alignment horizontal="left"/>
    </xf>
    <xf numFmtId="0" fontId="0" fillId="0" borderId="1" xfId="0" applyFont="1" applyBorder="1" applyAlignment="1" applyProtection="1">
      <alignment horizontal="center" vertical="center"/>
    </xf>
    <xf numFmtId="0" fontId="0" fillId="0" borderId="33" xfId="0" applyFill="1" applyBorder="1" applyProtection="1"/>
    <xf numFmtId="0" fontId="12" fillId="8" borderId="28" xfId="0" applyFont="1" applyFill="1" applyBorder="1" applyAlignment="1"/>
    <xf numFmtId="0" fontId="21" fillId="13" borderId="28" xfId="0" applyFont="1" applyFill="1" applyBorder="1" applyAlignment="1" applyProtection="1">
      <alignment horizontal="center"/>
    </xf>
    <xf numFmtId="0" fontId="21" fillId="13" borderId="37" xfId="0" applyFont="1" applyFill="1" applyBorder="1" applyAlignment="1" applyProtection="1">
      <alignment horizontal="center"/>
    </xf>
    <xf numFmtId="0" fontId="21" fillId="13" borderId="29" xfId="0" applyFont="1" applyFill="1" applyBorder="1" applyAlignment="1" applyProtection="1">
      <alignment horizontal="center"/>
    </xf>
    <xf numFmtId="0" fontId="0" fillId="0" borderId="39" xfId="0" applyFill="1" applyBorder="1" applyProtection="1"/>
    <xf numFmtId="0" fontId="0" fillId="0" borderId="40" xfId="0" applyFill="1" applyBorder="1" applyProtection="1"/>
    <xf numFmtId="0" fontId="1" fillId="8" borderId="33" xfId="0" applyFont="1" applyFill="1" applyBorder="1" applyProtection="1"/>
    <xf numFmtId="0" fontId="0" fillId="8" borderId="34" xfId="0" applyFill="1" applyBorder="1" applyProtection="1"/>
    <xf numFmtId="0" fontId="0" fillId="0" borderId="0" xfId="0" applyFill="1" applyBorder="1" applyAlignment="1" applyProtection="1">
      <alignment horizontal="left" vertical="top" wrapText="1"/>
    </xf>
    <xf numFmtId="0" fontId="3" fillId="4" borderId="1" xfId="0" applyFont="1" applyFill="1" applyBorder="1" applyAlignment="1">
      <alignment horizontal="left" wrapText="1" indent="1"/>
    </xf>
    <xf numFmtId="49" fontId="25" fillId="14" borderId="1" xfId="0" applyNumberFormat="1" applyFont="1" applyFill="1" applyBorder="1" applyAlignment="1" applyProtection="1">
      <alignment horizontal="center" vertical="center" wrapText="1"/>
      <protection locked="0"/>
    </xf>
    <xf numFmtId="0" fontId="0" fillId="15" borderId="0" xfId="0" applyFill="1"/>
    <xf numFmtId="0" fontId="0" fillId="15" borderId="1" xfId="0" applyFill="1" applyBorder="1" applyAlignment="1">
      <alignment horizontal="left" wrapText="1" indent="1"/>
    </xf>
    <xf numFmtId="0" fontId="7" fillId="0" borderId="0" xfId="0" applyFont="1" applyFill="1" applyBorder="1" applyAlignment="1" applyProtection="1"/>
    <xf numFmtId="0" fontId="0" fillId="17" borderId="0" xfId="0" applyFill="1" applyProtection="1"/>
    <xf numFmtId="0" fontId="0" fillId="17" borderId="0" xfId="0" applyFill="1" applyBorder="1" applyAlignment="1" applyProtection="1">
      <alignment horizontal="left"/>
    </xf>
    <xf numFmtId="0" fontId="0" fillId="17" borderId="0" xfId="0" applyFill="1" applyAlignment="1" applyProtection="1">
      <alignment horizontal="left"/>
    </xf>
    <xf numFmtId="0" fontId="7" fillId="8" borderId="38" xfId="0" applyFont="1" applyFill="1" applyBorder="1" applyAlignment="1" applyProtection="1"/>
    <xf numFmtId="0" fontId="7" fillId="8" borderId="32" xfId="0" applyFont="1" applyFill="1" applyBorder="1" applyAlignment="1" applyProtection="1"/>
    <xf numFmtId="0" fontId="0" fillId="0" borderId="1" xfId="0" applyFont="1" applyFill="1" applyBorder="1" applyAlignment="1">
      <alignment horizontal="center" vertical="center"/>
    </xf>
    <xf numFmtId="0" fontId="0" fillId="4" borderId="0" xfId="0" applyFill="1" applyBorder="1" applyProtection="1"/>
    <xf numFmtId="0" fontId="0" fillId="4" borderId="0" xfId="0" applyFill="1" applyBorder="1" applyAlignment="1" applyProtection="1">
      <alignment horizontal="left"/>
    </xf>
    <xf numFmtId="0" fontId="12" fillId="4" borderId="0" xfId="0" applyFont="1" applyFill="1" applyBorder="1" applyAlignment="1">
      <alignment horizontal="center"/>
    </xf>
    <xf numFmtId="0" fontId="1" fillId="11" borderId="19" xfId="0" applyFont="1" applyFill="1" applyBorder="1" applyAlignment="1">
      <alignment vertical="center" wrapText="1"/>
    </xf>
    <xf numFmtId="0" fontId="0" fillId="8" borderId="1" xfId="0" applyFont="1" applyFill="1" applyBorder="1" applyProtection="1"/>
    <xf numFmtId="0" fontId="0" fillId="8" borderId="1" xfId="0" applyFill="1" applyBorder="1" applyProtection="1"/>
    <xf numFmtId="0" fontId="0" fillId="16" borderId="2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0" fillId="8" borderId="31" xfId="0" applyFont="1" applyFill="1" applyBorder="1" applyAlignment="1" applyProtection="1"/>
    <xf numFmtId="0" fontId="0" fillId="0" borderId="0" xfId="0" applyFill="1" applyBorder="1" applyAlignment="1">
      <alignment horizontal="center" vertical="center"/>
    </xf>
    <xf numFmtId="0" fontId="0" fillId="0" borderId="0" xfId="0" applyFill="1" applyAlignment="1">
      <alignment horizontal="center" vertical="center"/>
    </xf>
    <xf numFmtId="0" fontId="27" fillId="0" borderId="0" xfId="0" applyFont="1"/>
    <xf numFmtId="0" fontId="3"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2" fillId="0" borderId="35" xfId="0" applyFont="1" applyFill="1" applyBorder="1" applyAlignment="1">
      <alignment vertical="center" wrapText="1"/>
    </xf>
    <xf numFmtId="14" fontId="0" fillId="3" borderId="3" xfId="0" applyNumberFormat="1" applyFill="1" applyBorder="1" applyAlignment="1">
      <alignment horizontal="center" vertical="center"/>
    </xf>
    <xf numFmtId="0" fontId="0" fillId="0" borderId="0" xfId="0" applyFill="1" applyAlignment="1">
      <alignment vertical="center"/>
    </xf>
    <xf numFmtId="0" fontId="2" fillId="16" borderId="45" xfId="0" applyFont="1" applyFill="1" applyBorder="1" applyAlignment="1">
      <alignment horizontal="center" vertical="center" wrapText="1"/>
    </xf>
    <xf numFmtId="0" fontId="2" fillId="16" borderId="33" xfId="0" applyFont="1" applyFill="1" applyBorder="1" applyAlignment="1">
      <alignment horizontal="center" vertical="center" wrapText="1"/>
    </xf>
    <xf numFmtId="0" fontId="7" fillId="18" borderId="47" xfId="0" applyFont="1" applyFill="1" applyBorder="1" applyAlignment="1">
      <alignment horizontal="center" vertical="center" wrapText="1"/>
    </xf>
    <xf numFmtId="0" fontId="0" fillId="0" borderId="27" xfId="0" applyBorder="1" applyAlignment="1">
      <alignment horizontal="center" vertical="center"/>
    </xf>
    <xf numFmtId="0" fontId="0" fillId="0" borderId="20" xfId="0" applyBorder="1" applyAlignment="1">
      <alignment horizontal="center" vertical="center"/>
    </xf>
    <xf numFmtId="0" fontId="1" fillId="19" borderId="44" xfId="0" applyFont="1" applyFill="1" applyBorder="1" applyAlignment="1">
      <alignment horizontal="center" vertical="center" wrapText="1"/>
    </xf>
    <xf numFmtId="0" fontId="0" fillId="12" borderId="1" xfId="0" applyFill="1" applyBorder="1" applyAlignment="1">
      <alignment horizontal="left" vertical="top" wrapText="1" indent="1"/>
    </xf>
    <xf numFmtId="14" fontId="0" fillId="3" borderId="23" xfId="0" applyNumberFormat="1" applyFill="1" applyBorder="1" applyAlignment="1">
      <alignment horizontal="center" vertical="center" wrapText="1"/>
    </xf>
    <xf numFmtId="0" fontId="3" fillId="4" borderId="1" xfId="0" applyFont="1" applyFill="1" applyBorder="1" applyAlignment="1">
      <alignment horizontal="left" vertical="top" wrapText="1" indent="1"/>
    </xf>
    <xf numFmtId="0" fontId="23" fillId="12" borderId="1" xfId="0" applyFont="1" applyFill="1" applyBorder="1" applyAlignment="1">
      <alignment horizontal="left" vertical="top" wrapText="1" indent="1"/>
    </xf>
    <xf numFmtId="0" fontId="3" fillId="4" borderId="1" xfId="0" applyFont="1" applyFill="1" applyBorder="1" applyAlignment="1">
      <alignment horizontal="left" vertical="center" wrapText="1" indent="1"/>
    </xf>
    <xf numFmtId="0" fontId="0" fillId="15" borderId="1" xfId="0" applyFill="1" applyBorder="1"/>
    <xf numFmtId="0" fontId="30" fillId="21" borderId="41" xfId="0" applyFont="1" applyFill="1" applyBorder="1" applyAlignment="1">
      <alignment horizontal="center" vertical="center" wrapText="1"/>
    </xf>
    <xf numFmtId="0" fontId="7" fillId="21" borderId="47" xfId="0" applyFont="1" applyFill="1" applyBorder="1" applyAlignment="1">
      <alignment horizontal="center" vertical="center" wrapText="1"/>
    </xf>
    <xf numFmtId="0" fontId="30" fillId="22" borderId="41" xfId="0" applyFont="1" applyFill="1" applyBorder="1" applyAlignment="1">
      <alignment horizontal="center" vertical="center" wrapText="1"/>
    </xf>
    <xf numFmtId="0" fontId="7" fillId="22" borderId="47" xfId="0" applyFont="1" applyFill="1" applyBorder="1" applyAlignment="1">
      <alignment horizontal="center" vertical="center" wrapText="1"/>
    </xf>
    <xf numFmtId="0" fontId="30" fillId="23" borderId="41" xfId="0" applyFont="1" applyFill="1" applyBorder="1" applyAlignment="1">
      <alignment horizontal="center" vertical="center" wrapText="1"/>
    </xf>
    <xf numFmtId="0" fontId="30" fillId="20" borderId="41" xfId="0" applyFont="1" applyFill="1" applyBorder="1" applyAlignment="1">
      <alignment horizontal="center" vertical="center" wrapText="1"/>
    </xf>
    <xf numFmtId="0" fontId="7" fillId="20" borderId="48" xfId="0" applyFont="1" applyFill="1" applyBorder="1" applyAlignment="1">
      <alignment horizontal="center" vertical="center" wrapText="1"/>
    </xf>
    <xf numFmtId="0" fontId="0" fillId="16" borderId="21" xfId="0" applyFill="1" applyBorder="1" applyAlignment="1">
      <alignment horizontal="center" vertical="center"/>
    </xf>
    <xf numFmtId="0" fontId="0" fillId="16" borderId="52" xfId="0" applyFill="1" applyBorder="1" applyAlignment="1">
      <alignment horizontal="center" vertical="center"/>
    </xf>
    <xf numFmtId="0" fontId="3" fillId="3" borderId="1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10" fillId="8" borderId="28" xfId="0" applyFont="1" applyFill="1" applyBorder="1"/>
    <xf numFmtId="0" fontId="9" fillId="8" borderId="1" xfId="0" applyFont="1" applyFill="1" applyBorder="1"/>
    <xf numFmtId="0" fontId="25" fillId="0" borderId="42" xfId="0" applyFont="1" applyFill="1" applyBorder="1" applyAlignment="1">
      <alignment horizontal="center" vertical="center"/>
    </xf>
    <xf numFmtId="0" fontId="27" fillId="0" borderId="0" xfId="0" applyFont="1" applyFill="1" applyProtection="1"/>
    <xf numFmtId="0" fontId="0" fillId="0" borderId="2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34" fillId="0" borderId="43" xfId="0" applyFont="1" applyFill="1" applyBorder="1" applyAlignment="1">
      <alignment horizontal="center" vertical="center"/>
    </xf>
    <xf numFmtId="0" fontId="0" fillId="0" borderId="0" xfId="0" applyAlignment="1">
      <alignment vertical="center"/>
    </xf>
    <xf numFmtId="0" fontId="28" fillId="0" borderId="0" xfId="0" applyFont="1" applyProtection="1"/>
    <xf numFmtId="0" fontId="3" fillId="0" borderId="17" xfId="0" applyFont="1" applyFill="1" applyBorder="1" applyAlignment="1">
      <alignment horizontal="left" vertical="center" wrapText="1"/>
    </xf>
    <xf numFmtId="0" fontId="0" fillId="0" borderId="0" xfId="0" applyFill="1" applyAlignment="1">
      <alignment horizontal="left" vertical="top"/>
    </xf>
    <xf numFmtId="0" fontId="0" fillId="0" borderId="0" xfId="0" applyAlignment="1">
      <alignment horizontal="left" vertical="top"/>
    </xf>
    <xf numFmtId="0" fontId="2" fillId="0" borderId="18" xfId="0" applyFont="1" applyBorder="1" applyAlignment="1">
      <alignment horizontal="center" vertical="center"/>
    </xf>
    <xf numFmtId="0" fontId="0" fillId="0" borderId="27" xfId="0" applyFont="1" applyBorder="1" applyAlignment="1">
      <alignment vertical="top" wrapText="1"/>
    </xf>
    <xf numFmtId="0" fontId="0" fillId="0" borderId="1" xfId="0" applyFont="1" applyBorder="1" applyAlignment="1">
      <alignment vertical="top" wrapText="1"/>
    </xf>
    <xf numFmtId="0" fontId="0" fillId="0" borderId="18" xfId="0" applyFont="1" applyBorder="1" applyAlignment="1">
      <alignment vertical="top" wrapText="1"/>
    </xf>
    <xf numFmtId="0" fontId="9" fillId="0" borderId="1" xfId="0" applyFont="1" applyBorder="1" applyAlignment="1">
      <alignment vertical="top" wrapText="1"/>
    </xf>
    <xf numFmtId="0" fontId="0" fillId="0" borderId="16" xfId="0" applyFont="1" applyBorder="1" applyAlignment="1">
      <alignment vertical="top" wrapText="1"/>
    </xf>
    <xf numFmtId="0" fontId="35" fillId="0" borderId="0" xfId="0" applyFont="1" applyAlignment="1" applyProtection="1">
      <alignment horizontal="center" vertical="center"/>
    </xf>
    <xf numFmtId="0" fontId="8" fillId="0" borderId="1" xfId="0" applyFont="1" applyFill="1" applyBorder="1" applyProtection="1"/>
    <xf numFmtId="0" fontId="38" fillId="4" borderId="1" xfId="0" applyFont="1" applyFill="1" applyBorder="1" applyAlignment="1">
      <alignment horizontal="center" vertical="center"/>
    </xf>
    <xf numFmtId="0" fontId="0" fillId="0" borderId="23" xfId="0" applyFill="1" applyBorder="1" applyProtection="1"/>
    <xf numFmtId="0" fontId="0" fillId="0" borderId="0" xfId="0" applyFill="1" applyBorder="1" applyAlignment="1" applyProtection="1">
      <alignment horizontal="left" vertical="top"/>
    </xf>
    <xf numFmtId="0" fontId="0" fillId="0" borderId="0" xfId="0" applyFill="1" applyProtection="1"/>
    <xf numFmtId="0" fontId="0" fillId="0" borderId="23" xfId="0" applyFill="1" applyBorder="1" applyAlignment="1" applyProtection="1">
      <alignment horizontal="center" vertical="center"/>
    </xf>
    <xf numFmtId="0" fontId="0" fillId="0" borderId="7" xfId="0" applyFill="1" applyBorder="1" applyAlignment="1">
      <alignment horizontal="left" vertical="top"/>
    </xf>
    <xf numFmtId="0" fontId="2" fillId="0" borderId="1" xfId="0" applyFont="1" applyFill="1" applyBorder="1" applyAlignment="1">
      <alignment horizontal="center" vertical="center"/>
    </xf>
    <xf numFmtId="0" fontId="2" fillId="0" borderId="0" xfId="0" applyFont="1" applyProtection="1"/>
    <xf numFmtId="0" fontId="2" fillId="0" borderId="0" xfId="0" applyFont="1" applyAlignment="1" applyProtection="1">
      <alignment horizontal="left"/>
    </xf>
    <xf numFmtId="0" fontId="2" fillId="0" borderId="0" xfId="0" applyFont="1" applyFill="1" applyProtection="1"/>
    <xf numFmtId="0" fontId="2" fillId="11" borderId="54"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 fillId="4" borderId="1" xfId="0" applyFont="1" applyFill="1" applyBorder="1" applyAlignment="1">
      <alignment horizontal="left" vertical="center" wrapText="1" indent="1"/>
    </xf>
    <xf numFmtId="0" fontId="12" fillId="8" borderId="1" xfId="0" applyFont="1" applyFill="1" applyBorder="1" applyAlignment="1"/>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53" xfId="0" applyBorder="1" applyAlignment="1">
      <alignment horizontal="center"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wrapText="1"/>
    </xf>
    <xf numFmtId="0" fontId="0" fillId="0" borderId="0" xfId="0" applyAlignment="1" applyProtection="1"/>
    <xf numFmtId="0" fontId="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0" xfId="0"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shrinkToFit="1"/>
    </xf>
    <xf numFmtId="0" fontId="9" fillId="0" borderId="1" xfId="0" applyFont="1" applyBorder="1" applyAlignment="1">
      <alignment horizontal="left" vertical="center" wrapText="1"/>
    </xf>
    <xf numFmtId="0" fontId="0" fillId="24"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3" xfId="0" applyBorder="1" applyAlignment="1">
      <alignment horizontal="center" vertical="center" wrapText="1"/>
    </xf>
    <xf numFmtId="0" fontId="0" fillId="12" borderId="1" xfId="0" applyFill="1" applyBorder="1" applyAlignment="1">
      <alignment horizontal="left" vertical="center" wrapText="1"/>
    </xf>
    <xf numFmtId="0" fontId="0" fillId="0" borderId="1" xfId="0" applyBorder="1"/>
    <xf numFmtId="0" fontId="3" fillId="0" borderId="0" xfId="0" applyFont="1" applyAlignment="1">
      <alignment horizontal="center" vertical="center"/>
    </xf>
    <xf numFmtId="0" fontId="33" fillId="0" borderId="0" xfId="0" applyFont="1" applyFill="1" applyAlignment="1">
      <alignment horizontal="center" vertical="center"/>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8" borderId="1" xfId="0" applyFill="1" applyBorder="1" applyAlignment="1" applyProtection="1">
      <alignment horizontal="center"/>
    </xf>
    <xf numFmtId="0" fontId="0" fillId="8" borderId="33" xfId="0" applyFill="1" applyBorder="1" applyAlignment="1" applyProtection="1">
      <alignment horizontal="center"/>
    </xf>
    <xf numFmtId="0" fontId="0" fillId="8" borderId="36" xfId="0" applyFill="1" applyBorder="1" applyAlignment="1" applyProtection="1">
      <alignment horizontal="center"/>
    </xf>
    <xf numFmtId="0" fontId="0" fillId="8" borderId="34" xfId="0" applyFill="1" applyBorder="1" applyAlignment="1" applyProtection="1">
      <alignment horizontal="center"/>
    </xf>
    <xf numFmtId="0" fontId="32" fillId="0" borderId="0" xfId="1" applyFill="1" applyAlignment="1" applyProtection="1">
      <alignment vertical="top" wrapText="1"/>
    </xf>
    <xf numFmtId="14" fontId="0" fillId="0" borderId="33" xfId="0" applyNumberFormat="1" applyFill="1" applyBorder="1" applyAlignment="1" applyProtection="1">
      <alignment horizontal="center"/>
    </xf>
    <xf numFmtId="0" fontId="0" fillId="0" borderId="34" xfId="0" applyFill="1" applyBorder="1" applyAlignment="1" applyProtection="1">
      <alignment horizontal="center"/>
    </xf>
    <xf numFmtId="14" fontId="9" fillId="4" borderId="33" xfId="0" applyNumberFormat="1" applyFont="1" applyFill="1" applyBorder="1" applyAlignment="1" applyProtection="1">
      <alignment horizontal="center" vertical="center"/>
      <protection locked="0"/>
    </xf>
    <xf numFmtId="0" fontId="9" fillId="4" borderId="34" xfId="0" applyFont="1" applyFill="1" applyBorder="1" applyAlignment="1" applyProtection="1">
      <alignment horizontal="center" vertical="center"/>
      <protection locked="0"/>
    </xf>
    <xf numFmtId="14" fontId="0" fillId="0" borderId="33" xfId="0" applyNumberFormat="1" applyBorder="1" applyAlignment="1" applyProtection="1">
      <alignment horizontal="center" vertical="center"/>
      <protection locked="0"/>
    </xf>
    <xf numFmtId="14" fontId="0" fillId="0" borderId="34" xfId="0" applyNumberFormat="1" applyBorder="1" applyAlignment="1" applyProtection="1">
      <alignment horizontal="center" vertical="center"/>
      <protection locked="0"/>
    </xf>
    <xf numFmtId="164" fontId="0" fillId="0" borderId="33" xfId="0" applyNumberFormat="1" applyBorder="1" applyAlignment="1" applyProtection="1">
      <alignment horizontal="center" vertical="center"/>
      <protection locked="0"/>
    </xf>
    <xf numFmtId="164" fontId="0" fillId="0" borderId="34" xfId="0" applyNumberFormat="1" applyBorder="1" applyAlignment="1" applyProtection="1">
      <alignment horizontal="center" vertical="center"/>
      <protection locked="0"/>
    </xf>
    <xf numFmtId="0" fontId="0" fillId="0" borderId="33" xfId="0" applyFont="1" applyBorder="1" applyAlignment="1" applyProtection="1">
      <alignment horizontal="center"/>
      <protection locked="0"/>
    </xf>
    <xf numFmtId="0" fontId="0" fillId="0" borderId="34" xfId="0" applyFont="1"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10" fillId="0" borderId="33"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0" fillId="0" borderId="33" xfId="0" applyBorder="1" applyAlignment="1" applyProtection="1">
      <alignment horizontal="center" vertical="center" wrapText="1"/>
      <protection locked="0"/>
    </xf>
    <xf numFmtId="0" fontId="0" fillId="0" borderId="33" xfId="0" applyBorder="1" applyAlignment="1" applyProtection="1">
      <alignment horizontal="center"/>
    </xf>
    <xf numFmtId="0" fontId="0" fillId="0" borderId="34" xfId="0" applyBorder="1" applyAlignment="1" applyProtection="1">
      <alignment horizontal="center"/>
    </xf>
    <xf numFmtId="0" fontId="9" fillId="0" borderId="33"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32" fillId="0" borderId="33" xfId="1" applyBorder="1" applyAlignment="1" applyProtection="1">
      <alignment horizontal="center" vertical="center"/>
      <protection locked="0"/>
    </xf>
    <xf numFmtId="0" fontId="0" fillId="0" borderId="31" xfId="0" applyFill="1" applyBorder="1" applyAlignment="1" applyProtection="1">
      <alignment horizontal="center"/>
      <protection locked="0"/>
    </xf>
    <xf numFmtId="0" fontId="0" fillId="0" borderId="32" xfId="0" applyFill="1" applyBorder="1" applyAlignment="1" applyProtection="1">
      <alignment horizontal="center"/>
      <protection locked="0"/>
    </xf>
    <xf numFmtId="164" fontId="0" fillId="0" borderId="33"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0" fontId="28" fillId="0" borderId="33" xfId="0" applyFont="1" applyBorder="1" applyAlignment="1">
      <alignment horizontal="center"/>
    </xf>
    <xf numFmtId="0" fontId="28" fillId="0" borderId="36" xfId="0" applyFont="1" applyBorder="1" applyAlignment="1">
      <alignment horizontal="center"/>
    </xf>
    <xf numFmtId="0" fontId="28" fillId="0" borderId="34" xfId="0" applyFont="1" applyBorder="1" applyAlignment="1">
      <alignment horizontal="center"/>
    </xf>
    <xf numFmtId="0" fontId="12" fillId="8" borderId="33" xfId="0" applyFont="1" applyFill="1" applyBorder="1" applyAlignment="1">
      <alignment horizontal="center"/>
    </xf>
    <xf numFmtId="0" fontId="12" fillId="8" borderId="36" xfId="0" applyFont="1" applyFill="1" applyBorder="1" applyAlignment="1">
      <alignment horizontal="center"/>
    </xf>
    <xf numFmtId="0" fontId="12" fillId="8" borderId="34" xfId="0" applyFont="1" applyFill="1" applyBorder="1" applyAlignment="1">
      <alignment horizontal="center"/>
    </xf>
    <xf numFmtId="0" fontId="32" fillId="0" borderId="33" xfId="1" applyBorder="1" applyAlignment="1" applyProtection="1">
      <alignment horizontal="center"/>
      <protection locked="0"/>
    </xf>
    <xf numFmtId="0" fontId="12" fillId="8" borderId="2" xfId="0" applyFont="1" applyFill="1" applyBorder="1" applyAlignment="1">
      <alignment horizontal="center"/>
    </xf>
    <xf numFmtId="0" fontId="12" fillId="8" borderId="4" xfId="0" applyFont="1" applyFill="1" applyBorder="1" applyAlignment="1">
      <alignment horizontal="center"/>
    </xf>
    <xf numFmtId="0" fontId="7" fillId="8" borderId="28" xfId="0" applyFont="1" applyFill="1" applyBorder="1" applyAlignment="1" applyProtection="1">
      <alignment horizontal="center"/>
    </xf>
    <xf numFmtId="0" fontId="7" fillId="8" borderId="37" xfId="0" applyFont="1" applyFill="1" applyBorder="1" applyAlignment="1" applyProtection="1">
      <alignment horizontal="center"/>
    </xf>
    <xf numFmtId="0" fontId="7" fillId="8" borderId="29" xfId="0" applyFont="1" applyFill="1" applyBorder="1" applyAlignment="1" applyProtection="1">
      <alignment horizontal="center"/>
    </xf>
    <xf numFmtId="0" fontId="0" fillId="0" borderId="49" xfId="0" applyBorder="1" applyAlignment="1" applyProtection="1">
      <alignment vertical="top" wrapText="1"/>
    </xf>
    <xf numFmtId="0" fontId="0" fillId="0" borderId="37" xfId="0" applyBorder="1" applyAlignment="1" applyProtection="1">
      <alignment vertical="top" wrapText="1"/>
    </xf>
    <xf numFmtId="0" fontId="0" fillId="0" borderId="50" xfId="0" applyBorder="1" applyAlignment="1" applyProtection="1">
      <alignment vertical="top" wrapText="1"/>
    </xf>
    <xf numFmtId="0" fontId="0" fillId="0" borderId="8" xfId="0" applyBorder="1" applyAlignment="1" applyProtection="1">
      <alignment vertical="top" wrapText="1"/>
    </xf>
    <xf numFmtId="0" fontId="0" fillId="0" borderId="0" xfId="0" applyBorder="1" applyAlignment="1" applyProtection="1">
      <alignment vertical="top" wrapText="1"/>
    </xf>
    <xf numFmtId="0" fontId="0" fillId="0" borderId="9" xfId="0" applyBorder="1" applyAlignment="1" applyProtection="1">
      <alignment vertical="top" wrapText="1"/>
    </xf>
    <xf numFmtId="0" fontId="0" fillId="0" borderId="10" xfId="0" applyBorder="1" applyAlignment="1" applyProtection="1">
      <alignment vertical="top" wrapText="1"/>
    </xf>
    <xf numFmtId="0" fontId="0" fillId="0" borderId="22" xfId="0" applyBorder="1" applyAlignment="1" applyProtection="1">
      <alignment vertical="top" wrapText="1"/>
    </xf>
    <xf numFmtId="0" fontId="0" fillId="0" borderId="11" xfId="0" applyBorder="1" applyAlignment="1" applyProtection="1">
      <alignment vertical="top" wrapText="1"/>
    </xf>
    <xf numFmtId="0" fontId="0" fillId="0" borderId="1" xfId="0" applyFill="1" applyBorder="1" applyAlignment="1" applyProtection="1">
      <alignment horizontal="left" vertical="center" wrapText="1"/>
    </xf>
    <xf numFmtId="0" fontId="12" fillId="0" borderId="1" xfId="0" applyFont="1" applyFill="1" applyBorder="1" applyAlignment="1">
      <alignment horizontal="center" vertical="center"/>
    </xf>
    <xf numFmtId="0" fontId="37" fillId="8" borderId="33" xfId="0" applyFont="1" applyFill="1" applyBorder="1" applyAlignment="1">
      <alignment horizontal="center"/>
    </xf>
    <xf numFmtId="0" fontId="37" fillId="8" borderId="34" xfId="0" applyFont="1" applyFill="1" applyBorder="1" applyAlignment="1">
      <alignment horizontal="center"/>
    </xf>
    <xf numFmtId="0" fontId="2" fillId="0" borderId="0" xfId="0" applyFont="1" applyBorder="1" applyAlignment="1" applyProtection="1">
      <alignment horizontal="left" vertical="top" wrapText="1"/>
    </xf>
    <xf numFmtId="0" fontId="24" fillId="3" borderId="23" xfId="0" applyFont="1" applyFill="1" applyBorder="1" applyAlignment="1">
      <alignment horizontal="left" vertical="center" wrapText="1" indent="1"/>
    </xf>
    <xf numFmtId="0" fontId="0" fillId="0"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4" fontId="0" fillId="4" borderId="3" xfId="0" applyNumberFormat="1" applyFill="1" applyBorder="1" applyAlignment="1">
      <alignment horizontal="center" vertical="center" wrapText="1"/>
    </xf>
    <xf numFmtId="14" fontId="0" fillId="4" borderId="4" xfId="0" applyNumberForma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6"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Fill="1" applyBorder="1" applyAlignment="1">
      <alignment horizontal="center"/>
    </xf>
    <xf numFmtId="0" fontId="0" fillId="0" borderId="0" xfId="0" applyFill="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0" fillId="0" borderId="11" xfId="0" applyBorder="1" applyAlignment="1">
      <alignment horizontal="center"/>
    </xf>
    <xf numFmtId="0" fontId="0" fillId="10" borderId="0" xfId="0" applyFont="1" applyFill="1" applyAlignment="1">
      <alignment vertical="center" wrapText="1"/>
    </xf>
    <xf numFmtId="0" fontId="0" fillId="9" borderId="0" xfId="0" applyFont="1" applyFill="1" applyAlignment="1">
      <alignment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20" xfId="0" applyBorder="1" applyAlignment="1" applyProtection="1">
      <alignment horizontal="center" vertical="center" wrapText="1"/>
    </xf>
    <xf numFmtId="0" fontId="0" fillId="0" borderId="27"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21" xfId="0" applyBorder="1" applyAlignment="1" applyProtection="1">
      <alignment horizontal="center" vertical="center" wrapText="1"/>
    </xf>
    <xf numFmtId="0" fontId="0" fillId="0" borderId="16" xfId="0" applyBorder="1" applyAlignment="1" applyProtection="1">
      <alignment horizontal="center" vertical="center" wrapText="1"/>
    </xf>
    <xf numFmtId="0" fontId="1" fillId="5" borderId="2"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0" fillId="6" borderId="8"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0" xfId="0" applyFill="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22" xfId="0" applyFill="1" applyBorder="1" applyAlignment="1">
      <alignment horizontal="left" vertical="top" wrapText="1"/>
    </xf>
    <xf numFmtId="0" fontId="0" fillId="0" borderId="11" xfId="0" applyFill="1" applyBorder="1" applyAlignment="1">
      <alignment horizontal="left" vertical="top" wrapText="1"/>
    </xf>
    <xf numFmtId="14" fontId="0" fillId="0" borderId="2" xfId="0" applyNumberFormat="1"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 fillId="7" borderId="2"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22" xfId="0" applyFill="1" applyBorder="1" applyAlignment="1" applyProtection="1">
      <alignment horizontal="center" vertical="center" wrapText="1"/>
    </xf>
    <xf numFmtId="0" fontId="0" fillId="6" borderId="11" xfId="0" applyFill="1" applyBorder="1" applyAlignment="1" applyProtection="1">
      <alignment horizontal="center" vertical="center" wrapText="1"/>
    </xf>
    <xf numFmtId="0" fontId="0" fillId="0" borderId="6"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11" xfId="0" applyBorder="1" applyAlignment="1" applyProtection="1">
      <alignment horizontal="left" vertical="top" wrapText="1"/>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wrapText="1"/>
    </xf>
    <xf numFmtId="0" fontId="0" fillId="6" borderId="4" xfId="0"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 xfId="0" applyBorder="1" applyAlignment="1" applyProtection="1">
      <alignment vertical="center"/>
    </xf>
    <xf numFmtId="0" fontId="0" fillId="0" borderId="4" xfId="0" applyBorder="1" applyAlignment="1" applyProtection="1">
      <alignment vertical="center"/>
    </xf>
    <xf numFmtId="0" fontId="36" fillId="0" borderId="6" xfId="0" applyFont="1" applyFill="1" applyBorder="1" applyAlignment="1">
      <alignment horizontal="left" vertical="top" wrapText="1"/>
    </xf>
    <xf numFmtId="0" fontId="36" fillId="0" borderId="12" xfId="0" applyFont="1" applyFill="1" applyBorder="1" applyAlignment="1">
      <alignment horizontal="left" vertical="top" wrapText="1"/>
    </xf>
    <xf numFmtId="0" fontId="0" fillId="0" borderId="12" xfId="0" applyFill="1" applyBorder="1" applyAlignment="1">
      <alignment horizontal="left" vertical="top"/>
    </xf>
    <xf numFmtId="0" fontId="28" fillId="0" borderId="12" xfId="0" applyFont="1" applyFill="1" applyBorder="1" applyAlignment="1">
      <alignment horizontal="left" vertical="top"/>
    </xf>
    <xf numFmtId="0" fontId="30" fillId="0" borderId="8"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22" xfId="0" applyFont="1" applyFill="1" applyBorder="1" applyAlignment="1">
      <alignment horizontal="left" vertical="top" wrapText="1"/>
    </xf>
    <xf numFmtId="0" fontId="30" fillId="0" borderId="11" xfId="0" applyFont="1" applyFill="1" applyBorder="1" applyAlignment="1">
      <alignment horizontal="left" vertical="top" wrapText="1"/>
    </xf>
    <xf numFmtId="14" fontId="0" fillId="0" borderId="2" xfId="0" applyNumberFormat="1" applyBorder="1" applyAlignment="1" applyProtection="1">
      <alignment horizontal="left" vertical="center"/>
    </xf>
  </cellXfs>
  <cellStyles count="2">
    <cellStyle name="Lien hypertexte" xfId="1" builtinId="8"/>
    <cellStyle name="Normal" xfId="0" builtinId="0"/>
  </cellStyles>
  <dxfs count="5">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9933FF"/>
      <color rgb="FF0066FF"/>
      <color rgb="FFFFCC99"/>
      <color rgb="FF00CCFF"/>
      <color rgb="FF000000"/>
      <color rgb="FF2C2C2C"/>
      <color rgb="FF6D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168270</xdr:rowOff>
    </xdr:from>
    <xdr:to>
      <xdr:col>6</xdr:col>
      <xdr:colOff>765175</xdr:colOff>
      <xdr:row>43</xdr:row>
      <xdr:rowOff>133980</xdr:rowOff>
    </xdr:to>
    <xdr:pic>
      <xdr:nvPicPr>
        <xdr:cNvPr id="2" name="WordPictureWatermark204468830">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rcRect/>
        <a:stretch>
          <a:fillRect/>
        </a:stretch>
      </xdr:blipFill>
      <xdr:spPr bwMode="auto">
        <a:xfrm>
          <a:off x="28575" y="1254120"/>
          <a:ext cx="5480050" cy="6661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1</xdr:row>
      <xdr:rowOff>171450</xdr:rowOff>
    </xdr:from>
    <xdr:to>
      <xdr:col>3</xdr:col>
      <xdr:colOff>342900</xdr:colOff>
      <xdr:row>6</xdr:row>
      <xdr:rowOff>104775</xdr:rowOff>
    </xdr:to>
    <xdr:pic>
      <xdr:nvPicPr>
        <xdr:cNvPr id="3" name="Imag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275" y="352425"/>
          <a:ext cx="2419350" cy="838200"/>
        </a:xfrm>
        <a:prstGeom prst="rect">
          <a:avLst/>
        </a:prstGeom>
      </xdr:spPr>
    </xdr:pic>
    <xdr:clientData/>
  </xdr:twoCellAnchor>
  <xdr:twoCellAnchor>
    <xdr:from>
      <xdr:col>0</xdr:col>
      <xdr:colOff>342900</xdr:colOff>
      <xdr:row>15</xdr:row>
      <xdr:rowOff>160338</xdr:rowOff>
    </xdr:from>
    <xdr:to>
      <xdr:col>6</xdr:col>
      <xdr:colOff>787400</xdr:colOff>
      <xdr:row>27</xdr:row>
      <xdr:rowOff>155575</xdr:rowOff>
    </xdr:to>
    <xdr:sp macro="" textlink="">
      <xdr:nvSpPr>
        <xdr:cNvPr id="6" name="ZoneTexte 5">
          <a:extLst>
            <a:ext uri="{FF2B5EF4-FFF2-40B4-BE49-F238E27FC236}">
              <a16:creationId xmlns:a16="http://schemas.microsoft.com/office/drawing/2014/main" xmlns="" id="{00000000-0008-0000-0000-000006000000}"/>
            </a:ext>
          </a:extLst>
        </xdr:cNvPr>
        <xdr:cNvSpPr txBox="1"/>
      </xdr:nvSpPr>
      <xdr:spPr>
        <a:xfrm>
          <a:off x="342900" y="2922588"/>
          <a:ext cx="5207000" cy="220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4800" b="1"/>
            <a:t>PLAN</a:t>
          </a:r>
          <a:r>
            <a:rPr lang="fr-FR" sz="4800" b="1" baseline="0"/>
            <a:t> ET RAPPORT D'AUDIT</a:t>
          </a:r>
          <a:endParaRPr lang="fr-FR" sz="4800" b="1"/>
        </a:p>
      </xdr:txBody>
    </xdr:sp>
    <xdr:clientData/>
  </xdr:twoCellAnchor>
  <xdr:oneCellAnchor>
    <xdr:from>
      <xdr:col>0</xdr:col>
      <xdr:colOff>119063</xdr:colOff>
      <xdr:row>28</xdr:row>
      <xdr:rowOff>14288</xdr:rowOff>
    </xdr:from>
    <xdr:ext cx="184731" cy="264560"/>
    <xdr:sp macro="" textlink="">
      <xdr:nvSpPr>
        <xdr:cNvPr id="9" name="ZoneTexte 8">
          <a:extLst>
            <a:ext uri="{FF2B5EF4-FFF2-40B4-BE49-F238E27FC236}">
              <a16:creationId xmlns:a16="http://schemas.microsoft.com/office/drawing/2014/main" xmlns="" id="{00000000-0008-0000-0000-000009000000}"/>
            </a:ext>
          </a:extLst>
        </xdr:cNvPr>
        <xdr:cNvSpPr txBox="1"/>
      </xdr:nvSpPr>
      <xdr:spPr>
        <a:xfrm>
          <a:off x="119063" y="5081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271463</xdr:colOff>
      <xdr:row>28</xdr:row>
      <xdr:rowOff>28575</xdr:rowOff>
    </xdr:from>
    <xdr:to>
      <xdr:col>8</xdr:col>
      <xdr:colOff>352425</xdr:colOff>
      <xdr:row>34</xdr:row>
      <xdr:rowOff>152400</xdr:rowOff>
    </xdr:to>
    <xdr:sp macro="" textlink="'Données OPAC'!B12:C12">
      <xdr:nvSpPr>
        <xdr:cNvPr id="11" name="ZoneTexte 10">
          <a:extLst>
            <a:ext uri="{FF2B5EF4-FFF2-40B4-BE49-F238E27FC236}">
              <a16:creationId xmlns:a16="http://schemas.microsoft.com/office/drawing/2014/main" xmlns="" id="{00000000-0008-0000-0000-00000B000000}"/>
            </a:ext>
          </a:extLst>
        </xdr:cNvPr>
        <xdr:cNvSpPr txBox="1"/>
      </xdr:nvSpPr>
      <xdr:spPr>
        <a:xfrm>
          <a:off x="271463" y="5095875"/>
          <a:ext cx="6405562" cy="1209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2524C8C-3A8C-4246-875E-33DF6B20B642}" type="TxLink">
            <a:rPr lang="en-US" sz="4000" b="1" i="0" u="none" strike="noStrike">
              <a:solidFill>
                <a:sysClr val="windowText" lastClr="000000"/>
              </a:solidFill>
              <a:latin typeface="Calibri"/>
              <a:cs typeface="Calibri"/>
            </a:rPr>
            <a:pPr algn="ctr"/>
            <a:t>KHEPRI SANTÉ FORMATION</a:t>
          </a:fld>
          <a:endParaRPr lang="fr-FR" sz="4000">
            <a:solidFill>
              <a:sysClr val="windowText" lastClr="000000"/>
            </a:solidFill>
          </a:endParaRPr>
        </a:p>
      </xdr:txBody>
    </xdr:sp>
    <xdr:clientData/>
  </xdr:twoCellAnchor>
  <xdr:twoCellAnchor editAs="oneCell">
    <xdr:from>
      <xdr:col>4</xdr:col>
      <xdr:colOff>104776</xdr:colOff>
      <xdr:row>0</xdr:row>
      <xdr:rowOff>128588</xdr:rowOff>
    </xdr:from>
    <xdr:to>
      <xdr:col>7</xdr:col>
      <xdr:colOff>204789</xdr:colOff>
      <xdr:row>7</xdr:row>
      <xdr:rowOff>164821</xdr:rowOff>
    </xdr:to>
    <xdr:pic>
      <xdr:nvPicPr>
        <xdr:cNvPr id="12" name="Image 11">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3"/>
        <a:stretch>
          <a:fillRect/>
        </a:stretch>
      </xdr:blipFill>
      <xdr:spPr>
        <a:xfrm>
          <a:off x="3267076" y="128588"/>
          <a:ext cx="2471738" cy="13030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40" y="53340"/>
          <a:ext cx="238886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40</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7</xdr:col>
          <xdr:colOff>0</xdr:colOff>
          <xdr:row>41</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49</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50</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40" y="53340"/>
          <a:ext cx="238886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40</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7</xdr:col>
          <xdr:colOff>0</xdr:colOff>
          <xdr:row>41</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49</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50</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53340"/>
          <a:ext cx="244982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39</xdr:row>
          <xdr:rowOff>390525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6</xdr:col>
          <xdr:colOff>1066800</xdr:colOff>
          <xdr:row>40</xdr:row>
          <xdr:rowOff>381000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48</xdr:row>
          <xdr:rowOff>390525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49</xdr:row>
          <xdr:rowOff>361950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1706473</xdr:colOff>
      <xdr:row>0</xdr:row>
      <xdr:rowOff>250645</xdr:rowOff>
    </xdr:from>
    <xdr:to>
      <xdr:col>4</xdr:col>
      <xdr:colOff>4911136</xdr:colOff>
      <xdr:row>6</xdr:row>
      <xdr:rowOff>12112</xdr:rowOff>
    </xdr:to>
    <xdr:pic>
      <xdr:nvPicPr>
        <xdr:cNvPr id="5" name="Imag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2090" y="250645"/>
          <a:ext cx="3195773" cy="10024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685800</xdr:colOff>
          <xdr:row>29</xdr:row>
          <xdr:rowOff>285750</xdr:rowOff>
        </xdr:from>
        <xdr:to>
          <xdr:col>1</xdr:col>
          <xdr:colOff>1009650</xdr:colOff>
          <xdr:row>31</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266700</xdr:rowOff>
        </xdr:from>
        <xdr:to>
          <xdr:col>1</xdr:col>
          <xdr:colOff>990600</xdr:colOff>
          <xdr:row>32</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266700</xdr:rowOff>
        </xdr:from>
        <xdr:to>
          <xdr:col>1</xdr:col>
          <xdr:colOff>990600</xdr:colOff>
          <xdr:row>33</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33</xdr:row>
          <xdr:rowOff>9525</xdr:rowOff>
        </xdr:from>
        <xdr:to>
          <xdr:col>1</xdr:col>
          <xdr:colOff>981075</xdr:colOff>
          <xdr:row>34</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29</xdr:row>
          <xdr:rowOff>295275</xdr:rowOff>
        </xdr:from>
        <xdr:to>
          <xdr:col>2</xdr:col>
          <xdr:colOff>1152525</xdr:colOff>
          <xdr:row>31</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30</xdr:row>
          <xdr:rowOff>266700</xdr:rowOff>
        </xdr:from>
        <xdr:to>
          <xdr:col>2</xdr:col>
          <xdr:colOff>1152525</xdr:colOff>
          <xdr:row>32</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31</xdr:row>
          <xdr:rowOff>266700</xdr:rowOff>
        </xdr:from>
        <xdr:to>
          <xdr:col>2</xdr:col>
          <xdr:colOff>1143000</xdr:colOff>
          <xdr:row>33</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32</xdr:row>
          <xdr:rowOff>247650</xdr:rowOff>
        </xdr:from>
        <xdr:to>
          <xdr:col>2</xdr:col>
          <xdr:colOff>1143000</xdr:colOff>
          <xdr:row>34</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35</xdr:row>
          <xdr:rowOff>266700</xdr:rowOff>
        </xdr:from>
        <xdr:to>
          <xdr:col>2</xdr:col>
          <xdr:colOff>1181100</xdr:colOff>
          <xdr:row>37</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35</xdr:row>
          <xdr:rowOff>266700</xdr:rowOff>
        </xdr:from>
        <xdr:to>
          <xdr:col>1</xdr:col>
          <xdr:colOff>990600</xdr:colOff>
          <xdr:row>37</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39</xdr:row>
          <xdr:rowOff>266700</xdr:rowOff>
        </xdr:from>
        <xdr:to>
          <xdr:col>1</xdr:col>
          <xdr:colOff>1038225</xdr:colOff>
          <xdr:row>41</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38100</xdr:rowOff>
        </xdr:from>
        <xdr:to>
          <xdr:col>1</xdr:col>
          <xdr:colOff>1038225</xdr:colOff>
          <xdr:row>42</xdr:row>
          <xdr:rowOff>57150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42</xdr:row>
          <xdr:rowOff>19050</xdr:rowOff>
        </xdr:from>
        <xdr:to>
          <xdr:col>1</xdr:col>
          <xdr:colOff>1047750</xdr:colOff>
          <xdr:row>43</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42</xdr:row>
          <xdr:rowOff>276225</xdr:rowOff>
        </xdr:from>
        <xdr:to>
          <xdr:col>1</xdr:col>
          <xdr:colOff>1047750</xdr:colOff>
          <xdr:row>44</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43</xdr:row>
          <xdr:rowOff>342900</xdr:rowOff>
        </xdr:from>
        <xdr:to>
          <xdr:col>1</xdr:col>
          <xdr:colOff>1066800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45</xdr:row>
          <xdr:rowOff>19050</xdr:rowOff>
        </xdr:from>
        <xdr:to>
          <xdr:col>1</xdr:col>
          <xdr:colOff>1047750</xdr:colOff>
          <xdr:row>45</xdr:row>
          <xdr:rowOff>333375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247650</xdr:rowOff>
        </xdr:from>
        <xdr:to>
          <xdr:col>5</xdr:col>
          <xdr:colOff>590550</xdr:colOff>
          <xdr:row>33</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266700</xdr:rowOff>
        </xdr:from>
        <xdr:to>
          <xdr:col>5</xdr:col>
          <xdr:colOff>590550</xdr:colOff>
          <xdr:row>34</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31</xdr:row>
          <xdr:rowOff>266700</xdr:rowOff>
        </xdr:from>
        <xdr:to>
          <xdr:col>6</xdr:col>
          <xdr:colOff>790575</xdr:colOff>
          <xdr:row>33</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247650</xdr:rowOff>
        </xdr:from>
        <xdr:to>
          <xdr:col>6</xdr:col>
          <xdr:colOff>800100</xdr:colOff>
          <xdr:row>34</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49</xdr:row>
          <xdr:rowOff>0</xdr:rowOff>
        </xdr:from>
        <xdr:to>
          <xdr:col>5</xdr:col>
          <xdr:colOff>609600</xdr:colOff>
          <xdr:row>50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0</xdr:rowOff>
        </xdr:from>
        <xdr:to>
          <xdr:col>5</xdr:col>
          <xdr:colOff>600075</xdr:colOff>
          <xdr:row>51</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548640</xdr:colOff>
      <xdr:row>0</xdr:row>
      <xdr:rowOff>15240</xdr:rowOff>
    </xdr:from>
    <xdr:to>
      <xdr:col>4</xdr:col>
      <xdr:colOff>1102408</xdr:colOff>
      <xdr:row>3</xdr:row>
      <xdr:rowOff>114276</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0320" y="15240"/>
          <a:ext cx="2123488" cy="8229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323850</xdr:colOff>
          <xdr:row>0</xdr:row>
          <xdr:rowOff>152400</xdr:rowOff>
        </xdr:from>
        <xdr:to>
          <xdr:col>7</xdr:col>
          <xdr:colOff>2790825</xdr:colOff>
          <xdr:row>0</xdr:row>
          <xdr:rowOff>1085850</xdr:rowOff>
        </xdr:to>
        <xdr:sp macro="" textlink="">
          <xdr:nvSpPr>
            <xdr:cNvPr id="2054" name="Button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Générer les fiches de non-conformité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0</xdr:row>
          <xdr:rowOff>123825</xdr:rowOff>
        </xdr:from>
        <xdr:to>
          <xdr:col>6</xdr:col>
          <xdr:colOff>2286000</xdr:colOff>
          <xdr:row>0</xdr:row>
          <xdr:rowOff>1047750</xdr:rowOff>
        </xdr:to>
        <xdr:sp macro="" textlink="">
          <xdr:nvSpPr>
            <xdr:cNvPr id="2056" name="Button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200" b="1" i="0" u="none" strike="noStrike" baseline="0">
                  <a:solidFill>
                    <a:srgbClr val="000000"/>
                  </a:solidFill>
                  <a:latin typeface="Calibri"/>
                  <a:cs typeface="Calibri"/>
                </a:rPr>
                <a:t>Choix du référentiel</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1318259</xdr:colOff>
      <xdr:row>0</xdr:row>
      <xdr:rowOff>152400</xdr:rowOff>
    </xdr:from>
    <xdr:to>
      <xdr:col>4</xdr:col>
      <xdr:colOff>83820</xdr:colOff>
      <xdr:row>5</xdr:row>
      <xdr:rowOff>99338</xdr:rowOff>
    </xdr:to>
    <xdr:pic>
      <xdr:nvPicPr>
        <xdr:cNvPr id="5" name="Image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99" y="152400"/>
          <a:ext cx="2659381" cy="861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2324097</xdr:colOff>
      <xdr:row>4</xdr:row>
      <xdr:rowOff>76199</xdr:rowOff>
    </xdr:to>
    <xdr:pic>
      <xdr:nvPicPr>
        <xdr:cNvPr id="2" name="Imag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0450" y="53340"/>
          <a:ext cx="247268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37</xdr:row>
          <xdr:rowOff>57150</xdr:rowOff>
        </xdr:from>
        <xdr:to>
          <xdr:col>6</xdr:col>
          <xdr:colOff>104775</xdr:colOff>
          <xdr:row>38</xdr:row>
          <xdr:rowOff>114300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38</xdr:row>
          <xdr:rowOff>47625</xdr:rowOff>
        </xdr:from>
        <xdr:to>
          <xdr:col>6</xdr:col>
          <xdr:colOff>1066800</xdr:colOff>
          <xdr:row>39</xdr:row>
          <xdr:rowOff>104775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46</xdr:row>
          <xdr:rowOff>57150</xdr:rowOff>
        </xdr:from>
        <xdr:to>
          <xdr:col>6</xdr:col>
          <xdr:colOff>104775</xdr:colOff>
          <xdr:row>47</xdr:row>
          <xdr:rowOff>114300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47</xdr:row>
          <xdr:rowOff>38100</xdr:rowOff>
        </xdr:from>
        <xdr:to>
          <xdr:col>6</xdr:col>
          <xdr:colOff>219075</xdr:colOff>
          <xdr:row>48</xdr:row>
          <xdr:rowOff>95250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40" y="53340"/>
          <a:ext cx="238886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40</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7</xdr:col>
          <xdr:colOff>0</xdr:colOff>
          <xdr:row>41</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49</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50</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40" y="53340"/>
          <a:ext cx="238886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40</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7</xdr:col>
          <xdr:colOff>0</xdr:colOff>
          <xdr:row>41</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49</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50</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1333500</xdr:colOff>
      <xdr:row>0</xdr:row>
      <xdr:rowOff>53340</xdr:rowOff>
    </xdr:from>
    <xdr:to>
      <xdr:col>3</xdr:col>
      <xdr:colOff>2198367</xdr:colOff>
      <xdr:row>4</xdr:row>
      <xdr:rowOff>125729</xdr:rowOff>
    </xdr:to>
    <xdr:pic>
      <xdr:nvPicPr>
        <xdr:cNvPr id="2" name="Imag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82340" y="53340"/>
          <a:ext cx="2388867" cy="8039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1152525</xdr:colOff>
          <xdr:row>39</xdr:row>
          <xdr:rowOff>57150</xdr:rowOff>
        </xdr:from>
        <xdr:to>
          <xdr:col>6</xdr:col>
          <xdr:colOff>38100</xdr:colOff>
          <xdr:row>40</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40</xdr:row>
          <xdr:rowOff>47625</xdr:rowOff>
        </xdr:from>
        <xdr:to>
          <xdr:col>7</xdr:col>
          <xdr:colOff>0</xdr:colOff>
          <xdr:row>41</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48</xdr:row>
          <xdr:rowOff>57150</xdr:rowOff>
        </xdr:from>
        <xdr:to>
          <xdr:col>6</xdr:col>
          <xdr:colOff>38100</xdr:colOff>
          <xdr:row>49</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49</xdr:row>
          <xdr:rowOff>38100</xdr:rowOff>
        </xdr:from>
        <xdr:to>
          <xdr:col>6</xdr:col>
          <xdr:colOff>219075</xdr:colOff>
          <xdr:row>50</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40.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44.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48.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52.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mailto:philippe.perna@orange.fr"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travail-emploi.gouv.fr/demarches-ressources-documentaires/documentation-et-publications-officielles/guides/guide-referentiel-national-qualite"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travail-emploi.gouv.fr/demarches-ressources-documentaires/documentation-et-publications-officielles/guides/guide-referentiel-national-qualite" TargetMode="External"/><Relationship Id="rId6" Type="http://schemas.openxmlformats.org/officeDocument/2006/relationships/drawing" Target="../drawings/drawing2.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mailto:evelyne.revellat@kheprisante.fr"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48:G49"/>
  <sheetViews>
    <sheetView topLeftCell="A17" zoomScale="80" zoomScaleNormal="80" zoomScalePageLayoutView="65" workbookViewId="0">
      <selection activeCell="H11" sqref="H11"/>
    </sheetView>
  </sheetViews>
  <sheetFormatPr baseColWidth="10" defaultRowHeight="15" x14ac:dyDescent="0.25"/>
  <sheetData>
    <row r="48" spans="1:7" x14ac:dyDescent="0.25">
      <c r="A48" s="237" t="s">
        <v>137</v>
      </c>
      <c r="B48" s="237"/>
      <c r="C48" s="237"/>
      <c r="D48" s="237"/>
      <c r="E48" s="237"/>
      <c r="F48" s="237"/>
      <c r="G48" s="237"/>
    </row>
    <row r="49" spans="1:7" x14ac:dyDescent="0.25">
      <c r="A49" s="238" t="s">
        <v>162</v>
      </c>
      <c r="B49" s="238"/>
      <c r="C49" s="238"/>
      <c r="D49" s="238"/>
      <c r="E49" s="238"/>
      <c r="F49" s="238"/>
      <c r="G49" s="238"/>
    </row>
  </sheetData>
  <mergeCells count="2">
    <mergeCell ref="A48:G48"/>
    <mergeCell ref="A49:G4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pageSetUpPr fitToPage="1"/>
  </sheetPr>
  <dimension ref="A7:G55"/>
  <sheetViews>
    <sheetView showGridLines="0" topLeftCell="A26" workbookViewId="0">
      <selection activeCell="A28" sqref="A28:G31"/>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v>2</v>
      </c>
      <c r="E10" s="34"/>
      <c r="F10" s="34"/>
      <c r="G10" s="30"/>
    </row>
    <row r="11" spans="1:7" ht="27" customHeight="1" x14ac:dyDescent="0.25">
      <c r="A11" s="30"/>
      <c r="B11" s="31"/>
      <c r="C11" s="31"/>
      <c r="D11" s="35" t="s">
        <v>248</v>
      </c>
      <c r="E11" s="36"/>
      <c r="F11" s="36"/>
      <c r="G11" s="30"/>
    </row>
    <row r="12" spans="1:7" ht="15.75" thickBot="1" x14ac:dyDescent="0.3"/>
    <row r="13" spans="1:7" ht="28.15" customHeight="1" x14ac:dyDescent="0.25">
      <c r="A13" s="217" t="s">
        <v>49</v>
      </c>
      <c r="B13" s="346" t="str">
        <f>'Données OPAC'!B25</f>
        <v>PERNA Philippe</v>
      </c>
      <c r="C13" s="346"/>
      <c r="D13" s="216" t="s">
        <v>50</v>
      </c>
      <c r="E13" s="346" t="str">
        <f>'Données OPAC'!B18</f>
        <v>REVELLAT Evelyne</v>
      </c>
      <c r="F13" s="346"/>
      <c r="G13" s="347"/>
    </row>
    <row r="14" spans="1:7" ht="28.15" customHeight="1" x14ac:dyDescent="0.25">
      <c r="A14" s="38" t="s">
        <v>48</v>
      </c>
      <c r="B14" s="348" t="str">
        <f>'Rapport d''audit'!B3</f>
        <v>V19 : Formation, BC, VAE</v>
      </c>
      <c r="C14" s="348"/>
      <c r="D14" s="215" t="s">
        <v>51</v>
      </c>
      <c r="E14" s="341" t="s">
        <v>314</v>
      </c>
      <c r="F14" s="341"/>
      <c r="G14" s="342"/>
    </row>
    <row r="15" spans="1:7" ht="42" customHeight="1" x14ac:dyDescent="0.25">
      <c r="A15" s="38" t="s">
        <v>65</v>
      </c>
      <c r="B15" s="341" t="s">
        <v>310</v>
      </c>
      <c r="C15" s="341"/>
      <c r="D15" s="341"/>
      <c r="E15" s="341"/>
      <c r="F15" s="341"/>
      <c r="G15" s="342"/>
    </row>
    <row r="16" spans="1:7" ht="45.6" customHeight="1" thickBot="1" x14ac:dyDescent="0.3">
      <c r="A16" s="218" t="s">
        <v>68</v>
      </c>
      <c r="B16" s="354" t="s">
        <v>218</v>
      </c>
      <c r="C16" s="354"/>
      <c r="D16" s="354"/>
      <c r="E16" s="354"/>
      <c r="F16" s="354"/>
      <c r="G16" s="355"/>
    </row>
    <row r="17" spans="1:7" ht="22.9" customHeight="1" thickBot="1" x14ac:dyDescent="0.3"/>
    <row r="18" spans="1:7" ht="15" customHeight="1" thickBot="1" x14ac:dyDescent="0.3">
      <c r="A18" s="356" t="s">
        <v>52</v>
      </c>
      <c r="B18" s="357"/>
      <c r="C18" s="357"/>
      <c r="D18" s="357"/>
      <c r="E18" s="357"/>
      <c r="F18" s="357"/>
      <c r="G18" s="358"/>
    </row>
    <row r="19" spans="1:7" ht="15" customHeight="1" thickBot="1" x14ac:dyDescent="0.3">
      <c r="A19" s="359" t="s">
        <v>53</v>
      </c>
      <c r="B19" s="360"/>
      <c r="C19" s="360"/>
      <c r="D19" s="360"/>
      <c r="E19" s="360"/>
      <c r="F19" s="360"/>
      <c r="G19" s="361"/>
    </row>
    <row r="20" spans="1:7" ht="56.65" customHeight="1" x14ac:dyDescent="0.25">
      <c r="A20" s="397" t="s">
        <v>174</v>
      </c>
      <c r="B20" s="398"/>
      <c r="C20" s="399"/>
      <c r="D20" s="400" t="s">
        <v>319</v>
      </c>
      <c r="E20" s="399"/>
      <c r="F20" s="399"/>
      <c r="G20" s="191"/>
    </row>
    <row r="21" spans="1:7" ht="39" customHeight="1" x14ac:dyDescent="0.25">
      <c r="A21" s="401" t="s">
        <v>321</v>
      </c>
      <c r="B21" s="402"/>
      <c r="C21" s="402"/>
      <c r="D21" s="402"/>
      <c r="E21" s="402"/>
      <c r="F21" s="402"/>
      <c r="G21" s="403"/>
    </row>
    <row r="22" spans="1:7" ht="29.45" customHeight="1" x14ac:dyDescent="0.25">
      <c r="A22" s="401" t="s">
        <v>322</v>
      </c>
      <c r="B22" s="402"/>
      <c r="C22" s="402"/>
      <c r="D22" s="402"/>
      <c r="E22" s="402"/>
      <c r="F22" s="402"/>
      <c r="G22" s="403"/>
    </row>
    <row r="23" spans="1:7" ht="30" customHeight="1" thickBot="1" x14ac:dyDescent="0.3">
      <c r="A23" s="404" t="s">
        <v>323</v>
      </c>
      <c r="B23" s="405"/>
      <c r="C23" s="405"/>
      <c r="D23" s="405"/>
      <c r="E23" s="405"/>
      <c r="F23" s="405"/>
      <c r="G23" s="406"/>
    </row>
    <row r="24" spans="1:7" ht="22.7" customHeight="1" thickBot="1" x14ac:dyDescent="0.3">
      <c r="A24" s="40" t="s">
        <v>54</v>
      </c>
      <c r="B24" s="371">
        <f>'Données OPAC'!B8</f>
        <v>44644</v>
      </c>
      <c r="C24" s="372"/>
      <c r="D24" s="40" t="s">
        <v>55</v>
      </c>
      <c r="E24" s="373" t="str">
        <f>'Données OPAC'!B25</f>
        <v>PERNA Philippe</v>
      </c>
      <c r="F24" s="374"/>
      <c r="G24" s="372"/>
    </row>
    <row r="25" spans="1:7" ht="24" customHeight="1" thickBot="1" x14ac:dyDescent="0.3">
      <c r="A25" s="43"/>
      <c r="B25" s="30"/>
      <c r="C25" s="30"/>
      <c r="D25" s="43"/>
      <c r="E25" s="30"/>
      <c r="F25" s="30"/>
      <c r="G25" s="30"/>
    </row>
    <row r="26" spans="1:7" ht="15" customHeight="1" thickBot="1" x14ac:dyDescent="0.3">
      <c r="A26" s="375" t="s">
        <v>56</v>
      </c>
      <c r="B26" s="376"/>
      <c r="C26" s="376"/>
      <c r="D26" s="376"/>
      <c r="E26" s="376"/>
      <c r="F26" s="376"/>
      <c r="G26" s="377"/>
    </row>
    <row r="27" spans="1:7" ht="15" customHeight="1" thickBot="1" x14ac:dyDescent="0.3">
      <c r="A27" s="378" t="s">
        <v>96</v>
      </c>
      <c r="B27" s="379"/>
      <c r="C27" s="379"/>
      <c r="D27" s="379"/>
      <c r="E27" s="379"/>
      <c r="F27" s="379"/>
      <c r="G27" s="380"/>
    </row>
    <row r="28" spans="1:7" ht="42.4" customHeight="1" x14ac:dyDescent="0.25">
      <c r="A28" s="381" t="s">
        <v>365</v>
      </c>
      <c r="B28" s="382"/>
      <c r="C28" s="382"/>
      <c r="D28" s="382"/>
      <c r="E28" s="382"/>
      <c r="F28" s="382"/>
      <c r="G28" s="383"/>
    </row>
    <row r="29" spans="1:7" ht="42.4" customHeight="1" x14ac:dyDescent="0.25">
      <c r="A29" s="384"/>
      <c r="B29" s="385"/>
      <c r="C29" s="385"/>
      <c r="D29" s="385"/>
      <c r="E29" s="385"/>
      <c r="F29" s="385"/>
      <c r="G29" s="386"/>
    </row>
    <row r="30" spans="1:7" ht="42.4" customHeight="1" x14ac:dyDescent="0.25">
      <c r="A30" s="384"/>
      <c r="B30" s="385"/>
      <c r="C30" s="385"/>
      <c r="D30" s="385"/>
      <c r="E30" s="385"/>
      <c r="F30" s="385"/>
      <c r="G30" s="386"/>
    </row>
    <row r="31" spans="1:7" ht="42.4" customHeight="1" thickBot="1" x14ac:dyDescent="0.3">
      <c r="A31" s="387"/>
      <c r="B31" s="388"/>
      <c r="C31" s="388"/>
      <c r="D31" s="388"/>
      <c r="E31" s="388"/>
      <c r="F31" s="388"/>
      <c r="G31" s="389"/>
    </row>
    <row r="32" spans="1:7" ht="28.9" customHeight="1" thickBot="1" x14ac:dyDescent="0.3">
      <c r="A32" s="390" t="s">
        <v>97</v>
      </c>
      <c r="B32" s="391"/>
      <c r="C32" s="391"/>
      <c r="D32" s="391"/>
      <c r="E32" s="391"/>
      <c r="F32" s="391"/>
      <c r="G32" s="392"/>
    </row>
    <row r="33" spans="1:7" ht="42.4" customHeight="1" x14ac:dyDescent="0.25">
      <c r="A33" s="381" t="s">
        <v>355</v>
      </c>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407">
        <v>44658</v>
      </c>
      <c r="D36" s="352"/>
      <c r="E36" s="352"/>
      <c r="F36" s="352"/>
      <c r="G36" s="353"/>
    </row>
    <row r="37" spans="1:7" ht="22.7" customHeight="1" thickBot="1" x14ac:dyDescent="0.3">
      <c r="A37" s="40" t="s">
        <v>54</v>
      </c>
      <c r="B37" s="371">
        <v>44657</v>
      </c>
      <c r="C37" s="372"/>
      <c r="D37" s="40" t="s">
        <v>55</v>
      </c>
      <c r="E37" s="373" t="s">
        <v>242</v>
      </c>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B15:G15"/>
    <mergeCell ref="D9:F9"/>
    <mergeCell ref="B13:C13"/>
    <mergeCell ref="E13:G13"/>
    <mergeCell ref="B14:C14"/>
    <mergeCell ref="E14:G14"/>
    <mergeCell ref="A27:G27"/>
    <mergeCell ref="B16:G16"/>
    <mergeCell ref="A18:G18"/>
    <mergeCell ref="A19:G19"/>
    <mergeCell ref="A20:C20"/>
    <mergeCell ref="D20:F20"/>
    <mergeCell ref="A21:G21"/>
    <mergeCell ref="A22:G22"/>
    <mergeCell ref="A23:G23"/>
    <mergeCell ref="B24:C24"/>
    <mergeCell ref="E24:G24"/>
    <mergeCell ref="A26:G26"/>
    <mergeCell ref="A43:G45"/>
    <mergeCell ref="A28:G31"/>
    <mergeCell ref="A32:G32"/>
    <mergeCell ref="A33:G35"/>
    <mergeCell ref="A36:B36"/>
    <mergeCell ref="C36:G36"/>
    <mergeCell ref="B37:C37"/>
    <mergeCell ref="E37:G37"/>
    <mergeCell ref="A39:G39"/>
    <mergeCell ref="A40:D41"/>
    <mergeCell ref="E40:G40"/>
    <mergeCell ref="E41:G41"/>
    <mergeCell ref="A42:G42"/>
    <mergeCell ref="A51:G51"/>
    <mergeCell ref="A52:G54"/>
    <mergeCell ref="B55:C55"/>
    <mergeCell ref="E55:G55"/>
    <mergeCell ref="B46:C46"/>
    <mergeCell ref="E46:G46"/>
    <mergeCell ref="A48:G48"/>
    <mergeCell ref="A49:D50"/>
    <mergeCell ref="E49:G49"/>
    <mergeCell ref="E50:G50"/>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5</xdr:col>
                    <xdr:colOff>1152525</xdr:colOff>
                    <xdr:row>39</xdr:row>
                    <xdr:rowOff>57150</xdr:rowOff>
                  </from>
                  <to>
                    <xdr:col>6</xdr:col>
                    <xdr:colOff>38100</xdr:colOff>
                    <xdr:row>40</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6</xdr:col>
                    <xdr:colOff>695325</xdr:colOff>
                    <xdr:row>40</xdr:row>
                    <xdr:rowOff>47625</xdr:rowOff>
                  </from>
                  <to>
                    <xdr:col>6</xdr:col>
                    <xdr:colOff>1066800</xdr:colOff>
                    <xdr:row>41</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ltText="">
                <anchor moveWithCells="1">
                  <from>
                    <xdr:col>5</xdr:col>
                    <xdr:colOff>1152525</xdr:colOff>
                    <xdr:row>48</xdr:row>
                    <xdr:rowOff>57150</xdr:rowOff>
                  </from>
                  <to>
                    <xdr:col>6</xdr:col>
                    <xdr:colOff>38100</xdr:colOff>
                    <xdr:row>49</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5</xdr:col>
                    <xdr:colOff>1333500</xdr:colOff>
                    <xdr:row>49</xdr:row>
                    <xdr:rowOff>38100</xdr:rowOff>
                  </from>
                  <to>
                    <xdr:col>6</xdr:col>
                    <xdr:colOff>219075</xdr:colOff>
                    <xdr:row>50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pageSetUpPr fitToPage="1"/>
  </sheetPr>
  <dimension ref="A7:G55"/>
  <sheetViews>
    <sheetView showGridLines="0" topLeftCell="A39" workbookViewId="0">
      <selection activeCell="D10" sqref="D10"/>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v>3</v>
      </c>
      <c r="E10" s="34"/>
      <c r="F10" s="34"/>
      <c r="G10" s="30"/>
    </row>
    <row r="11" spans="1:7" ht="27" customHeight="1" x14ac:dyDescent="0.25">
      <c r="A11" s="30"/>
      <c r="B11" s="31"/>
      <c r="C11" s="31"/>
      <c r="D11" s="35" t="s">
        <v>251</v>
      </c>
      <c r="E11" s="36"/>
      <c r="F11" s="36"/>
      <c r="G11" s="30"/>
    </row>
    <row r="12" spans="1:7" ht="15.75" thickBot="1" x14ac:dyDescent="0.3"/>
    <row r="13" spans="1:7" ht="28.15" customHeight="1" x14ac:dyDescent="0.25">
      <c r="A13" s="231" t="s">
        <v>49</v>
      </c>
      <c r="B13" s="346" t="str">
        <f>'Données OPAC'!B25</f>
        <v>PERNA Philippe</v>
      </c>
      <c r="C13" s="346"/>
      <c r="D13" s="230" t="s">
        <v>50</v>
      </c>
      <c r="E13" s="346" t="str">
        <f>'Données OPAC'!B18</f>
        <v>REVELLAT Evelyne</v>
      </c>
      <c r="F13" s="346"/>
      <c r="G13" s="347"/>
    </row>
    <row r="14" spans="1:7" ht="28.15" customHeight="1" x14ac:dyDescent="0.25">
      <c r="A14" s="38" t="s">
        <v>48</v>
      </c>
      <c r="B14" s="348" t="str">
        <f>'Rapport d''audit'!B3</f>
        <v>V19 : Formation, BC, VAE</v>
      </c>
      <c r="C14" s="348"/>
      <c r="D14" s="229" t="s">
        <v>51</v>
      </c>
      <c r="E14" s="341" t="s">
        <v>314</v>
      </c>
      <c r="F14" s="341"/>
      <c r="G14" s="342"/>
    </row>
    <row r="15" spans="1:7" ht="42" customHeight="1" x14ac:dyDescent="0.25">
      <c r="A15" s="38" t="s">
        <v>65</v>
      </c>
      <c r="B15" s="341" t="s">
        <v>311</v>
      </c>
      <c r="C15" s="341"/>
      <c r="D15" s="341"/>
      <c r="E15" s="341"/>
      <c r="F15" s="341"/>
      <c r="G15" s="342"/>
    </row>
    <row r="16" spans="1:7" ht="45.6" customHeight="1" thickBot="1" x14ac:dyDescent="0.3">
      <c r="A16" s="232" t="s">
        <v>68</v>
      </c>
      <c r="B16" s="354" t="s">
        <v>219</v>
      </c>
      <c r="C16" s="354"/>
      <c r="D16" s="354"/>
      <c r="E16" s="354"/>
      <c r="F16" s="354"/>
      <c r="G16" s="355"/>
    </row>
    <row r="17" spans="1:7" ht="22.9" customHeight="1" thickBot="1" x14ac:dyDescent="0.3"/>
    <row r="18" spans="1:7" ht="15" customHeight="1" thickBot="1" x14ac:dyDescent="0.3">
      <c r="A18" s="356" t="s">
        <v>52</v>
      </c>
      <c r="B18" s="357"/>
      <c r="C18" s="357"/>
      <c r="D18" s="357"/>
      <c r="E18" s="357"/>
      <c r="F18" s="357"/>
      <c r="G18" s="358"/>
    </row>
    <row r="19" spans="1:7" ht="15" customHeight="1" thickBot="1" x14ac:dyDescent="0.3">
      <c r="A19" s="359" t="s">
        <v>53</v>
      </c>
      <c r="B19" s="360"/>
      <c r="C19" s="360"/>
      <c r="D19" s="360"/>
      <c r="E19" s="360"/>
      <c r="F19" s="360"/>
      <c r="G19" s="361"/>
    </row>
    <row r="20" spans="1:7" ht="56.65" customHeight="1" x14ac:dyDescent="0.25">
      <c r="A20" s="397" t="s">
        <v>174</v>
      </c>
      <c r="B20" s="398"/>
      <c r="C20" s="399"/>
      <c r="D20" s="399" t="s">
        <v>324</v>
      </c>
      <c r="E20" s="399"/>
      <c r="F20" s="399"/>
      <c r="G20" s="191"/>
    </row>
    <row r="21" spans="1:7" ht="56.65" customHeight="1" x14ac:dyDescent="0.25">
      <c r="A21" s="401" t="s">
        <v>326</v>
      </c>
      <c r="B21" s="402"/>
      <c r="C21" s="402"/>
      <c r="D21" s="402"/>
      <c r="E21" s="402"/>
      <c r="F21" s="402"/>
      <c r="G21" s="403"/>
    </row>
    <row r="22" spans="1:7" ht="48" customHeight="1" x14ac:dyDescent="0.25">
      <c r="A22" s="401" t="s">
        <v>325</v>
      </c>
      <c r="B22" s="402"/>
      <c r="C22" s="402"/>
      <c r="D22" s="402"/>
      <c r="E22" s="402"/>
      <c r="F22" s="402"/>
      <c r="G22" s="403"/>
    </row>
    <row r="23" spans="1:7" ht="32.450000000000003" customHeight="1" thickBot="1" x14ac:dyDescent="0.3">
      <c r="A23" s="404" t="s">
        <v>327</v>
      </c>
      <c r="B23" s="405"/>
      <c r="C23" s="405"/>
      <c r="D23" s="405"/>
      <c r="E23" s="405"/>
      <c r="F23" s="405"/>
      <c r="G23" s="406"/>
    </row>
    <row r="24" spans="1:7" ht="22.7" customHeight="1" thickBot="1" x14ac:dyDescent="0.3">
      <c r="A24" s="40" t="s">
        <v>54</v>
      </c>
      <c r="B24" s="371">
        <f>'Données OPAC'!B8</f>
        <v>44644</v>
      </c>
      <c r="C24" s="372"/>
      <c r="D24" s="40" t="s">
        <v>55</v>
      </c>
      <c r="E24" s="373" t="str">
        <f>'Données OPAC'!B25</f>
        <v>PERNA Philippe</v>
      </c>
      <c r="F24" s="374"/>
      <c r="G24" s="372"/>
    </row>
    <row r="25" spans="1:7" ht="24" customHeight="1" thickBot="1" x14ac:dyDescent="0.3">
      <c r="A25" s="43"/>
      <c r="B25" s="30"/>
      <c r="C25" s="30"/>
      <c r="D25" s="43"/>
      <c r="E25" s="30"/>
      <c r="F25" s="30"/>
      <c r="G25" s="30"/>
    </row>
    <row r="26" spans="1:7" ht="15" customHeight="1" thickBot="1" x14ac:dyDescent="0.3">
      <c r="A26" s="375" t="s">
        <v>56</v>
      </c>
      <c r="B26" s="376"/>
      <c r="C26" s="376"/>
      <c r="D26" s="376"/>
      <c r="E26" s="376"/>
      <c r="F26" s="376"/>
      <c r="G26" s="377"/>
    </row>
    <row r="27" spans="1:7" ht="15" customHeight="1" thickBot="1" x14ac:dyDescent="0.3">
      <c r="A27" s="378" t="s">
        <v>96</v>
      </c>
      <c r="B27" s="379"/>
      <c r="C27" s="379"/>
      <c r="D27" s="379"/>
      <c r="E27" s="379"/>
      <c r="F27" s="379"/>
      <c r="G27" s="380"/>
    </row>
    <row r="28" spans="1:7" ht="42.4" customHeight="1" x14ac:dyDescent="0.25">
      <c r="A28" s="381" t="s">
        <v>357</v>
      </c>
      <c r="B28" s="382"/>
      <c r="C28" s="382"/>
      <c r="D28" s="382"/>
      <c r="E28" s="382"/>
      <c r="F28" s="382"/>
      <c r="G28" s="383"/>
    </row>
    <row r="29" spans="1:7" ht="42.4" customHeight="1" x14ac:dyDescent="0.25">
      <c r="A29" s="384"/>
      <c r="B29" s="385"/>
      <c r="C29" s="385"/>
      <c r="D29" s="385"/>
      <c r="E29" s="385"/>
      <c r="F29" s="385"/>
      <c r="G29" s="386"/>
    </row>
    <row r="30" spans="1:7" ht="42.4" customHeight="1" x14ac:dyDescent="0.25">
      <c r="A30" s="384"/>
      <c r="B30" s="385"/>
      <c r="C30" s="385"/>
      <c r="D30" s="385"/>
      <c r="E30" s="385"/>
      <c r="F30" s="385"/>
      <c r="G30" s="386"/>
    </row>
    <row r="31" spans="1:7" ht="42.4" customHeight="1" thickBot="1" x14ac:dyDescent="0.3">
      <c r="A31" s="387"/>
      <c r="B31" s="388"/>
      <c r="C31" s="388"/>
      <c r="D31" s="388"/>
      <c r="E31" s="388"/>
      <c r="F31" s="388"/>
      <c r="G31" s="389"/>
    </row>
    <row r="32" spans="1:7" ht="28.9" customHeight="1" thickBot="1" x14ac:dyDescent="0.3">
      <c r="A32" s="390" t="s">
        <v>97</v>
      </c>
      <c r="B32" s="391"/>
      <c r="C32" s="391"/>
      <c r="D32" s="391"/>
      <c r="E32" s="391"/>
      <c r="F32" s="391"/>
      <c r="G32" s="392"/>
    </row>
    <row r="33" spans="1:7" ht="42.4" customHeight="1" x14ac:dyDescent="0.25">
      <c r="A33" s="381" t="s">
        <v>356</v>
      </c>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407">
        <v>44657</v>
      </c>
      <c r="D36" s="352"/>
      <c r="E36" s="352"/>
      <c r="F36" s="352"/>
      <c r="G36" s="353"/>
    </row>
    <row r="37" spans="1:7" ht="22.7" customHeight="1" thickBot="1" x14ac:dyDescent="0.3">
      <c r="A37" s="40" t="s">
        <v>54</v>
      </c>
      <c r="B37" s="371">
        <v>44657</v>
      </c>
      <c r="C37" s="372"/>
      <c r="D37" s="40" t="s">
        <v>55</v>
      </c>
      <c r="E37" s="373"/>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B15:G15"/>
    <mergeCell ref="D9:F9"/>
    <mergeCell ref="B13:C13"/>
    <mergeCell ref="E13:G13"/>
    <mergeCell ref="B14:C14"/>
    <mergeCell ref="E14:G14"/>
    <mergeCell ref="A27:G27"/>
    <mergeCell ref="B16:G16"/>
    <mergeCell ref="A18:G18"/>
    <mergeCell ref="A19:G19"/>
    <mergeCell ref="A20:C20"/>
    <mergeCell ref="D20:F20"/>
    <mergeCell ref="A21:G21"/>
    <mergeCell ref="A22:G22"/>
    <mergeCell ref="A23:G23"/>
    <mergeCell ref="B24:C24"/>
    <mergeCell ref="E24:G24"/>
    <mergeCell ref="A26:G26"/>
    <mergeCell ref="A43:G45"/>
    <mergeCell ref="A28:G31"/>
    <mergeCell ref="A32:G32"/>
    <mergeCell ref="A33:G35"/>
    <mergeCell ref="A36:B36"/>
    <mergeCell ref="C36:G36"/>
    <mergeCell ref="B37:C37"/>
    <mergeCell ref="E37:G37"/>
    <mergeCell ref="A39:G39"/>
    <mergeCell ref="A40:D41"/>
    <mergeCell ref="E40:G40"/>
    <mergeCell ref="E41:G41"/>
    <mergeCell ref="A42:G42"/>
    <mergeCell ref="A51:G51"/>
    <mergeCell ref="A52:G54"/>
    <mergeCell ref="B55:C55"/>
    <mergeCell ref="E55:G55"/>
    <mergeCell ref="B46:C46"/>
    <mergeCell ref="E46:G46"/>
    <mergeCell ref="A48:G48"/>
    <mergeCell ref="A49:D50"/>
    <mergeCell ref="E49:G49"/>
    <mergeCell ref="E50:G50"/>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
                <anchor moveWithCells="1">
                  <from>
                    <xdr:col>5</xdr:col>
                    <xdr:colOff>1152525</xdr:colOff>
                    <xdr:row>39</xdr:row>
                    <xdr:rowOff>57150</xdr:rowOff>
                  </from>
                  <to>
                    <xdr:col>6</xdr:col>
                    <xdr:colOff>38100</xdr:colOff>
                    <xdr:row>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ltText="">
                <anchor moveWithCells="1">
                  <from>
                    <xdr:col>6</xdr:col>
                    <xdr:colOff>695325</xdr:colOff>
                    <xdr:row>40</xdr:row>
                    <xdr:rowOff>47625</xdr:rowOff>
                  </from>
                  <to>
                    <xdr:col>6</xdr:col>
                    <xdr:colOff>1066800</xdr:colOff>
                    <xdr:row>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ltText="">
                <anchor moveWithCells="1">
                  <from>
                    <xdr:col>5</xdr:col>
                    <xdr:colOff>1152525</xdr:colOff>
                    <xdr:row>48</xdr:row>
                    <xdr:rowOff>57150</xdr:rowOff>
                  </from>
                  <to>
                    <xdr:col>6</xdr:col>
                    <xdr:colOff>38100</xdr:colOff>
                    <xdr:row>49</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ltText="">
                <anchor moveWithCells="1">
                  <from>
                    <xdr:col>5</xdr:col>
                    <xdr:colOff>1333500</xdr:colOff>
                    <xdr:row>49</xdr:row>
                    <xdr:rowOff>38100</xdr:rowOff>
                  </from>
                  <to>
                    <xdr:col>6</xdr:col>
                    <xdr:colOff>219075</xdr:colOff>
                    <xdr:row>50</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7:G55"/>
  <sheetViews>
    <sheetView showGridLines="0" tabSelected="1" topLeftCell="A33" workbookViewId="0">
      <selection activeCell="A43" sqref="A43:G45"/>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v>3</v>
      </c>
      <c r="E10" s="34"/>
      <c r="F10" s="34"/>
      <c r="G10" s="30"/>
    </row>
    <row r="11" spans="1:7" ht="27" customHeight="1" x14ac:dyDescent="0.25">
      <c r="A11" s="30"/>
      <c r="B11" s="31"/>
      <c r="C11" s="31"/>
      <c r="D11" s="35" t="s">
        <v>251</v>
      </c>
      <c r="E11" s="36"/>
      <c r="F11" s="36"/>
      <c r="G11" s="30"/>
    </row>
    <row r="12" spans="1:7" ht="15.75" thickBot="1" x14ac:dyDescent="0.3"/>
    <row r="13" spans="1:7" ht="28.15" customHeight="1" x14ac:dyDescent="0.25">
      <c r="A13" s="217" t="s">
        <v>49</v>
      </c>
      <c r="B13" s="346" t="str">
        <f>'Données OPAC'!B25</f>
        <v>PERNA Philippe</v>
      </c>
      <c r="C13" s="346"/>
      <c r="D13" s="216" t="s">
        <v>50</v>
      </c>
      <c r="E13" s="346" t="str">
        <f>'Données OPAC'!B18</f>
        <v>REVELLAT Evelyne</v>
      </c>
      <c r="F13" s="346"/>
      <c r="G13" s="347"/>
    </row>
    <row r="14" spans="1:7" ht="28.15" customHeight="1" x14ac:dyDescent="0.25">
      <c r="A14" s="38" t="s">
        <v>48</v>
      </c>
      <c r="B14" s="348" t="str">
        <f>'Rapport d''audit'!B3</f>
        <v>V19 : Formation, BC, VAE</v>
      </c>
      <c r="C14" s="348"/>
      <c r="D14" s="215" t="s">
        <v>51</v>
      </c>
      <c r="E14" s="341" t="s">
        <v>314</v>
      </c>
      <c r="F14" s="341"/>
      <c r="G14" s="342"/>
    </row>
    <row r="15" spans="1:7" ht="42" customHeight="1" x14ac:dyDescent="0.25">
      <c r="A15" s="38" t="s">
        <v>65</v>
      </c>
      <c r="B15" s="341" t="s">
        <v>311</v>
      </c>
      <c r="C15" s="341"/>
      <c r="D15" s="341"/>
      <c r="E15" s="341"/>
      <c r="F15" s="341"/>
      <c r="G15" s="342"/>
    </row>
    <row r="16" spans="1:7" ht="45.6" customHeight="1" thickBot="1" x14ac:dyDescent="0.3">
      <c r="A16" s="218" t="s">
        <v>68</v>
      </c>
      <c r="B16" s="354" t="s">
        <v>220</v>
      </c>
      <c r="C16" s="354"/>
      <c r="D16" s="354"/>
      <c r="E16" s="354"/>
      <c r="F16" s="354"/>
      <c r="G16" s="355"/>
    </row>
    <row r="17" spans="1:7" ht="22.9" customHeight="1" thickBot="1" x14ac:dyDescent="0.3"/>
    <row r="18" spans="1:7" ht="15" customHeight="1" thickBot="1" x14ac:dyDescent="0.3">
      <c r="A18" s="356" t="s">
        <v>52</v>
      </c>
      <c r="B18" s="357"/>
      <c r="C18" s="357"/>
      <c r="D18" s="357"/>
      <c r="E18" s="357"/>
      <c r="F18" s="357"/>
      <c r="G18" s="358"/>
    </row>
    <row r="19" spans="1:7" ht="15" customHeight="1" thickBot="1" x14ac:dyDescent="0.3">
      <c r="A19" s="359" t="s">
        <v>53</v>
      </c>
      <c r="B19" s="360"/>
      <c r="C19" s="360"/>
      <c r="D19" s="360"/>
      <c r="E19" s="360"/>
      <c r="F19" s="360"/>
      <c r="G19" s="361"/>
    </row>
    <row r="20" spans="1:7" ht="56.65" customHeight="1" x14ac:dyDescent="0.25">
      <c r="A20" s="397" t="s">
        <v>174</v>
      </c>
      <c r="B20" s="398"/>
      <c r="C20" s="399"/>
      <c r="D20" s="400" t="s">
        <v>319</v>
      </c>
      <c r="E20" s="399"/>
      <c r="F20" s="399"/>
      <c r="G20" s="191"/>
    </row>
    <row r="21" spans="1:7" ht="56.45" customHeight="1" x14ac:dyDescent="0.25">
      <c r="A21" s="401" t="s">
        <v>328</v>
      </c>
      <c r="B21" s="402"/>
      <c r="C21" s="402"/>
      <c r="D21" s="402"/>
      <c r="E21" s="402"/>
      <c r="F21" s="402"/>
      <c r="G21" s="403"/>
    </row>
    <row r="22" spans="1:7" ht="27.6" customHeight="1" x14ac:dyDescent="0.25">
      <c r="A22" s="401" t="s">
        <v>329</v>
      </c>
      <c r="B22" s="402"/>
      <c r="C22" s="402"/>
      <c r="D22" s="402"/>
      <c r="E22" s="402"/>
      <c r="F22" s="402"/>
      <c r="G22" s="403"/>
    </row>
    <row r="23" spans="1:7" ht="56.65" customHeight="1" thickBot="1" x14ac:dyDescent="0.3">
      <c r="A23" s="404" t="s">
        <v>330</v>
      </c>
      <c r="B23" s="405"/>
      <c r="C23" s="405"/>
      <c r="D23" s="405"/>
      <c r="E23" s="405"/>
      <c r="F23" s="405"/>
      <c r="G23" s="406"/>
    </row>
    <row r="24" spans="1:7" ht="22.7" customHeight="1" thickBot="1" x14ac:dyDescent="0.3">
      <c r="A24" s="40" t="s">
        <v>54</v>
      </c>
      <c r="B24" s="371">
        <f>'Données OPAC'!B8</f>
        <v>44644</v>
      </c>
      <c r="C24" s="372"/>
      <c r="D24" s="40" t="s">
        <v>55</v>
      </c>
      <c r="E24" s="373" t="str">
        <f>'Données OPAC'!B25</f>
        <v>PERNA Philippe</v>
      </c>
      <c r="F24" s="374"/>
      <c r="G24" s="372"/>
    </row>
    <row r="25" spans="1:7" ht="24" customHeight="1" thickBot="1" x14ac:dyDescent="0.3">
      <c r="A25" s="43"/>
      <c r="B25" s="30"/>
      <c r="C25" s="30"/>
      <c r="D25" s="43"/>
      <c r="E25" s="30"/>
      <c r="F25" s="30"/>
      <c r="G25" s="30"/>
    </row>
    <row r="26" spans="1:7" ht="15" customHeight="1" thickBot="1" x14ac:dyDescent="0.3">
      <c r="A26" s="375" t="s">
        <v>56</v>
      </c>
      <c r="B26" s="376"/>
      <c r="C26" s="376"/>
      <c r="D26" s="376"/>
      <c r="E26" s="376"/>
      <c r="F26" s="376"/>
      <c r="G26" s="377"/>
    </row>
    <row r="27" spans="1:7" ht="15" customHeight="1" thickBot="1" x14ac:dyDescent="0.3">
      <c r="A27" s="378" t="s">
        <v>96</v>
      </c>
      <c r="B27" s="379"/>
      <c r="C27" s="379"/>
      <c r="D27" s="379"/>
      <c r="E27" s="379"/>
      <c r="F27" s="379"/>
      <c r="G27" s="380"/>
    </row>
    <row r="28" spans="1:7" ht="42.4" customHeight="1" x14ac:dyDescent="0.25">
      <c r="A28" s="381" t="s">
        <v>358</v>
      </c>
      <c r="B28" s="382"/>
      <c r="C28" s="382"/>
      <c r="D28" s="382"/>
      <c r="E28" s="382"/>
      <c r="F28" s="382"/>
      <c r="G28" s="383"/>
    </row>
    <row r="29" spans="1:7" ht="42.4" customHeight="1" x14ac:dyDescent="0.25">
      <c r="A29" s="384"/>
      <c r="B29" s="385"/>
      <c r="C29" s="385"/>
      <c r="D29" s="385"/>
      <c r="E29" s="385"/>
      <c r="F29" s="385"/>
      <c r="G29" s="386"/>
    </row>
    <row r="30" spans="1:7" ht="42.4" customHeight="1" x14ac:dyDescent="0.25">
      <c r="A30" s="384"/>
      <c r="B30" s="385"/>
      <c r="C30" s="385"/>
      <c r="D30" s="385"/>
      <c r="E30" s="385"/>
      <c r="F30" s="385"/>
      <c r="G30" s="386"/>
    </row>
    <row r="31" spans="1:7" ht="42.4" customHeight="1" thickBot="1" x14ac:dyDescent="0.3">
      <c r="A31" s="387"/>
      <c r="B31" s="388"/>
      <c r="C31" s="388"/>
      <c r="D31" s="388"/>
      <c r="E31" s="388"/>
      <c r="F31" s="388"/>
      <c r="G31" s="389"/>
    </row>
    <row r="32" spans="1:7" ht="28.9" customHeight="1" thickBot="1" x14ac:dyDescent="0.3">
      <c r="A32" s="390" t="s">
        <v>97</v>
      </c>
      <c r="B32" s="391"/>
      <c r="C32" s="391"/>
      <c r="D32" s="391"/>
      <c r="E32" s="391"/>
      <c r="F32" s="391"/>
      <c r="G32" s="392"/>
    </row>
    <row r="33" spans="1:7" ht="42.4" customHeight="1" x14ac:dyDescent="0.25">
      <c r="A33" s="381" t="s">
        <v>359</v>
      </c>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407">
        <v>44657</v>
      </c>
      <c r="D36" s="352"/>
      <c r="E36" s="352"/>
      <c r="F36" s="352"/>
      <c r="G36" s="353"/>
    </row>
    <row r="37" spans="1:7" ht="22.7" customHeight="1" thickBot="1" x14ac:dyDescent="0.3">
      <c r="A37" s="40" t="s">
        <v>54</v>
      </c>
      <c r="B37" s="371">
        <v>44657</v>
      </c>
      <c r="C37" s="372"/>
      <c r="D37" s="40" t="s">
        <v>55</v>
      </c>
      <c r="E37" s="373" t="s">
        <v>242</v>
      </c>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B15:G15"/>
    <mergeCell ref="D9:F9"/>
    <mergeCell ref="B13:C13"/>
    <mergeCell ref="E13:G13"/>
    <mergeCell ref="B14:C14"/>
    <mergeCell ref="E14:G14"/>
    <mergeCell ref="A27:G27"/>
    <mergeCell ref="B16:G16"/>
    <mergeCell ref="A18:G18"/>
    <mergeCell ref="A19:G19"/>
    <mergeCell ref="A20:C20"/>
    <mergeCell ref="D20:F20"/>
    <mergeCell ref="A21:G21"/>
    <mergeCell ref="A22:G22"/>
    <mergeCell ref="A23:G23"/>
    <mergeCell ref="B24:C24"/>
    <mergeCell ref="E24:G24"/>
    <mergeCell ref="A26:G26"/>
    <mergeCell ref="A43:G45"/>
    <mergeCell ref="A28:G31"/>
    <mergeCell ref="A32:G32"/>
    <mergeCell ref="A33:G35"/>
    <mergeCell ref="A36:B36"/>
    <mergeCell ref="C36:G36"/>
    <mergeCell ref="B37:C37"/>
    <mergeCell ref="E37:G37"/>
    <mergeCell ref="A39:G39"/>
    <mergeCell ref="A40:D41"/>
    <mergeCell ref="E40:G40"/>
    <mergeCell ref="E41:G41"/>
    <mergeCell ref="A42:G42"/>
    <mergeCell ref="A51:G51"/>
    <mergeCell ref="A52:G54"/>
    <mergeCell ref="B55:C55"/>
    <mergeCell ref="E55:G55"/>
    <mergeCell ref="B46:C46"/>
    <mergeCell ref="E46:G46"/>
    <mergeCell ref="A48:G48"/>
    <mergeCell ref="A49:D50"/>
    <mergeCell ref="E49:G49"/>
    <mergeCell ref="E50:G50"/>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anchor moveWithCells="1">
                  <from>
                    <xdr:col>5</xdr:col>
                    <xdr:colOff>1152525</xdr:colOff>
                    <xdr:row>39</xdr:row>
                    <xdr:rowOff>57150</xdr:rowOff>
                  </from>
                  <to>
                    <xdr:col>6</xdr:col>
                    <xdr:colOff>38100</xdr:colOff>
                    <xdr:row>40</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ltText="">
                <anchor moveWithCells="1">
                  <from>
                    <xdr:col>6</xdr:col>
                    <xdr:colOff>695325</xdr:colOff>
                    <xdr:row>40</xdr:row>
                    <xdr:rowOff>47625</xdr:rowOff>
                  </from>
                  <to>
                    <xdr:col>6</xdr:col>
                    <xdr:colOff>1066800</xdr:colOff>
                    <xdr:row>41</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ltText="">
                <anchor moveWithCells="1">
                  <from>
                    <xdr:col>5</xdr:col>
                    <xdr:colOff>1152525</xdr:colOff>
                    <xdr:row>48</xdr:row>
                    <xdr:rowOff>57150</xdr:rowOff>
                  </from>
                  <to>
                    <xdr:col>6</xdr:col>
                    <xdr:colOff>38100</xdr:colOff>
                    <xdr:row>49</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ltText="">
                <anchor moveWithCells="1">
                  <from>
                    <xdr:col>5</xdr:col>
                    <xdr:colOff>1333500</xdr:colOff>
                    <xdr:row>49</xdr:row>
                    <xdr:rowOff>38100</xdr:rowOff>
                  </from>
                  <to>
                    <xdr:col>6</xdr:col>
                    <xdr:colOff>219075</xdr:colOff>
                    <xdr:row>50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pageSetUpPr fitToPage="1"/>
  </sheetPr>
  <dimension ref="A7:G55"/>
  <sheetViews>
    <sheetView showGridLines="0" topLeftCell="A24" workbookViewId="0">
      <selection activeCell="I28" sqref="I28"/>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v>4</v>
      </c>
      <c r="E10" s="34"/>
      <c r="F10" s="34"/>
      <c r="G10" s="30"/>
    </row>
    <row r="11" spans="1:7" ht="27" customHeight="1" x14ac:dyDescent="0.25">
      <c r="A11" s="30"/>
      <c r="B11" s="31"/>
      <c r="C11" s="31"/>
      <c r="D11" s="35" t="s">
        <v>251</v>
      </c>
      <c r="E11" s="36"/>
      <c r="F11" s="36"/>
      <c r="G11" s="30"/>
    </row>
    <row r="12" spans="1:7" ht="15.75" thickBot="1" x14ac:dyDescent="0.3"/>
    <row r="13" spans="1:7" ht="28.15" customHeight="1" x14ac:dyDescent="0.25">
      <c r="A13" s="217" t="s">
        <v>49</v>
      </c>
      <c r="B13" s="346" t="str">
        <f>'Données OPAC'!B25</f>
        <v>PERNA Philippe</v>
      </c>
      <c r="C13" s="346"/>
      <c r="D13" s="216" t="s">
        <v>50</v>
      </c>
      <c r="E13" s="346" t="str">
        <f>'Données OPAC'!B18</f>
        <v>REVELLAT Evelyne</v>
      </c>
      <c r="F13" s="346"/>
      <c r="G13" s="347"/>
    </row>
    <row r="14" spans="1:7" ht="28.15" customHeight="1" x14ac:dyDescent="0.25">
      <c r="A14" s="38" t="s">
        <v>48</v>
      </c>
      <c r="B14" s="348" t="str">
        <f>'Rapport d''audit'!B3</f>
        <v>V19 : Formation, BC, VAE</v>
      </c>
      <c r="C14" s="348"/>
      <c r="D14" s="215" t="s">
        <v>51</v>
      </c>
      <c r="E14" s="341" t="s">
        <v>314</v>
      </c>
      <c r="F14" s="341"/>
      <c r="G14" s="342"/>
    </row>
    <row r="15" spans="1:7" ht="42" customHeight="1" x14ac:dyDescent="0.25">
      <c r="A15" s="38" t="s">
        <v>65</v>
      </c>
      <c r="B15" s="341" t="s">
        <v>312</v>
      </c>
      <c r="C15" s="341"/>
      <c r="D15" s="341"/>
      <c r="E15" s="341"/>
      <c r="F15" s="341"/>
      <c r="G15" s="342"/>
    </row>
    <row r="16" spans="1:7" ht="45.6" customHeight="1" thickBot="1" x14ac:dyDescent="0.3">
      <c r="A16" s="218" t="s">
        <v>68</v>
      </c>
      <c r="B16" s="354" t="s">
        <v>227</v>
      </c>
      <c r="C16" s="354"/>
      <c r="D16" s="354"/>
      <c r="E16" s="354"/>
      <c r="F16" s="354"/>
      <c r="G16" s="355"/>
    </row>
    <row r="17" spans="1:7" ht="22.9" customHeight="1" thickBot="1" x14ac:dyDescent="0.3"/>
    <row r="18" spans="1:7" ht="15" customHeight="1" thickBot="1" x14ac:dyDescent="0.3">
      <c r="A18" s="356" t="s">
        <v>52</v>
      </c>
      <c r="B18" s="357"/>
      <c r="C18" s="357"/>
      <c r="D18" s="357"/>
      <c r="E18" s="357"/>
      <c r="F18" s="357"/>
      <c r="G18" s="358"/>
    </row>
    <row r="19" spans="1:7" ht="15" customHeight="1" thickBot="1" x14ac:dyDescent="0.3">
      <c r="A19" s="359" t="s">
        <v>53</v>
      </c>
      <c r="B19" s="360"/>
      <c r="C19" s="360"/>
      <c r="D19" s="360"/>
      <c r="E19" s="360"/>
      <c r="F19" s="360"/>
      <c r="G19" s="361"/>
    </row>
    <row r="20" spans="1:7" ht="56.65" customHeight="1" x14ac:dyDescent="0.25">
      <c r="A20" s="397" t="s">
        <v>174</v>
      </c>
      <c r="B20" s="398"/>
      <c r="C20" s="399"/>
      <c r="D20" s="400" t="s">
        <v>331</v>
      </c>
      <c r="E20" s="399"/>
      <c r="F20" s="399"/>
      <c r="G20" s="191"/>
    </row>
    <row r="21" spans="1:7" ht="56.65" customHeight="1" x14ac:dyDescent="0.25">
      <c r="A21" s="401" t="s">
        <v>332</v>
      </c>
      <c r="B21" s="402"/>
      <c r="C21" s="402"/>
      <c r="D21" s="402"/>
      <c r="E21" s="402"/>
      <c r="F21" s="402"/>
      <c r="G21" s="403"/>
    </row>
    <row r="22" spans="1:7" ht="43.15" customHeight="1" x14ac:dyDescent="0.25">
      <c r="A22" s="401" t="s">
        <v>333</v>
      </c>
      <c r="B22" s="402"/>
      <c r="C22" s="402"/>
      <c r="D22" s="402"/>
      <c r="E22" s="402"/>
      <c r="F22" s="402"/>
      <c r="G22" s="403"/>
    </row>
    <row r="23" spans="1:7" ht="56.65" customHeight="1" thickBot="1" x14ac:dyDescent="0.3">
      <c r="A23" s="404" t="s">
        <v>334</v>
      </c>
      <c r="B23" s="405"/>
      <c r="C23" s="405"/>
      <c r="D23" s="405"/>
      <c r="E23" s="405"/>
      <c r="F23" s="405"/>
      <c r="G23" s="406"/>
    </row>
    <row r="24" spans="1:7" ht="22.7" customHeight="1" thickBot="1" x14ac:dyDescent="0.3">
      <c r="A24" s="40" t="s">
        <v>54</v>
      </c>
      <c r="B24" s="371">
        <f>'Données OPAC'!B8</f>
        <v>44644</v>
      </c>
      <c r="C24" s="372"/>
      <c r="D24" s="40" t="s">
        <v>55</v>
      </c>
      <c r="E24" s="373" t="str">
        <f>'Données OPAC'!B25</f>
        <v>PERNA Philippe</v>
      </c>
      <c r="F24" s="374"/>
      <c r="G24" s="372"/>
    </row>
    <row r="25" spans="1:7" ht="24" customHeight="1" thickBot="1" x14ac:dyDescent="0.3">
      <c r="A25" s="43"/>
      <c r="B25" s="30"/>
      <c r="C25" s="30"/>
      <c r="D25" s="43"/>
      <c r="E25" s="30"/>
      <c r="F25" s="30"/>
      <c r="G25" s="30"/>
    </row>
    <row r="26" spans="1:7" ht="15" customHeight="1" thickBot="1" x14ac:dyDescent="0.3">
      <c r="A26" s="375" t="s">
        <v>56</v>
      </c>
      <c r="B26" s="376"/>
      <c r="C26" s="376"/>
      <c r="D26" s="376"/>
      <c r="E26" s="376"/>
      <c r="F26" s="376"/>
      <c r="G26" s="377"/>
    </row>
    <row r="27" spans="1:7" ht="15" customHeight="1" thickBot="1" x14ac:dyDescent="0.3">
      <c r="A27" s="378" t="s">
        <v>96</v>
      </c>
      <c r="B27" s="379"/>
      <c r="C27" s="379"/>
      <c r="D27" s="379"/>
      <c r="E27" s="379"/>
      <c r="F27" s="379"/>
      <c r="G27" s="380"/>
    </row>
    <row r="28" spans="1:7" ht="42.4" customHeight="1" x14ac:dyDescent="0.25">
      <c r="A28" s="381" t="s">
        <v>364</v>
      </c>
      <c r="B28" s="382"/>
      <c r="C28" s="382"/>
      <c r="D28" s="382"/>
      <c r="E28" s="382"/>
      <c r="F28" s="382"/>
      <c r="G28" s="383"/>
    </row>
    <row r="29" spans="1:7" ht="42.4" customHeight="1" x14ac:dyDescent="0.25">
      <c r="A29" s="384"/>
      <c r="B29" s="385"/>
      <c r="C29" s="385"/>
      <c r="D29" s="385"/>
      <c r="E29" s="385"/>
      <c r="F29" s="385"/>
      <c r="G29" s="386"/>
    </row>
    <row r="30" spans="1:7" ht="42.4" customHeight="1" x14ac:dyDescent="0.25">
      <c r="A30" s="384"/>
      <c r="B30" s="385"/>
      <c r="C30" s="385"/>
      <c r="D30" s="385"/>
      <c r="E30" s="385"/>
      <c r="F30" s="385"/>
      <c r="G30" s="386"/>
    </row>
    <row r="31" spans="1:7" ht="42.4" customHeight="1" thickBot="1" x14ac:dyDescent="0.3">
      <c r="A31" s="387"/>
      <c r="B31" s="388"/>
      <c r="C31" s="388"/>
      <c r="D31" s="388"/>
      <c r="E31" s="388"/>
      <c r="F31" s="388"/>
      <c r="G31" s="389"/>
    </row>
    <row r="32" spans="1:7" ht="28.9" customHeight="1" thickBot="1" x14ac:dyDescent="0.3">
      <c r="A32" s="390" t="s">
        <v>97</v>
      </c>
      <c r="B32" s="391"/>
      <c r="C32" s="391"/>
      <c r="D32" s="391"/>
      <c r="E32" s="391"/>
      <c r="F32" s="391"/>
      <c r="G32" s="392"/>
    </row>
    <row r="33" spans="1:7" ht="42.4" customHeight="1" x14ac:dyDescent="0.25">
      <c r="A33" s="381" t="s">
        <v>360</v>
      </c>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407">
        <v>44658</v>
      </c>
      <c r="D36" s="352"/>
      <c r="E36" s="352"/>
      <c r="F36" s="352"/>
      <c r="G36" s="353"/>
    </row>
    <row r="37" spans="1:7" ht="22.7" customHeight="1" thickBot="1" x14ac:dyDescent="0.3">
      <c r="A37" s="40" t="s">
        <v>54</v>
      </c>
      <c r="B37" s="371">
        <v>44657</v>
      </c>
      <c r="C37" s="372"/>
      <c r="D37" s="40" t="s">
        <v>55</v>
      </c>
      <c r="E37" s="373" t="s">
        <v>242</v>
      </c>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B15:G15"/>
    <mergeCell ref="D9:F9"/>
    <mergeCell ref="B13:C13"/>
    <mergeCell ref="E13:G13"/>
    <mergeCell ref="B14:C14"/>
    <mergeCell ref="E14:G14"/>
    <mergeCell ref="A27:G27"/>
    <mergeCell ref="B16:G16"/>
    <mergeCell ref="A18:G18"/>
    <mergeCell ref="A19:G19"/>
    <mergeCell ref="A20:C20"/>
    <mergeCell ref="D20:F20"/>
    <mergeCell ref="A21:G21"/>
    <mergeCell ref="A22:G22"/>
    <mergeCell ref="A23:G23"/>
    <mergeCell ref="B24:C24"/>
    <mergeCell ref="E24:G24"/>
    <mergeCell ref="A26:G26"/>
    <mergeCell ref="A43:G45"/>
    <mergeCell ref="A28:G31"/>
    <mergeCell ref="A32:G32"/>
    <mergeCell ref="A33:G35"/>
    <mergeCell ref="A36:B36"/>
    <mergeCell ref="C36:G36"/>
    <mergeCell ref="B37:C37"/>
    <mergeCell ref="E37:G37"/>
    <mergeCell ref="A39:G39"/>
    <mergeCell ref="A40:D41"/>
    <mergeCell ref="E40:G40"/>
    <mergeCell ref="E41:G41"/>
    <mergeCell ref="A42:G42"/>
    <mergeCell ref="A51:G51"/>
    <mergeCell ref="A52:G54"/>
    <mergeCell ref="B55:C55"/>
    <mergeCell ref="E55:G55"/>
    <mergeCell ref="B46:C46"/>
    <mergeCell ref="E46:G46"/>
    <mergeCell ref="A48:G48"/>
    <mergeCell ref="A49:D50"/>
    <mergeCell ref="E49:G49"/>
    <mergeCell ref="E50:G50"/>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from>
                    <xdr:col>5</xdr:col>
                    <xdr:colOff>1152525</xdr:colOff>
                    <xdr:row>39</xdr:row>
                    <xdr:rowOff>57150</xdr:rowOff>
                  </from>
                  <to>
                    <xdr:col>6</xdr:col>
                    <xdr:colOff>38100</xdr:colOff>
                    <xdr:row>40</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from>
                    <xdr:col>6</xdr:col>
                    <xdr:colOff>695325</xdr:colOff>
                    <xdr:row>40</xdr:row>
                    <xdr:rowOff>47625</xdr:rowOff>
                  </from>
                  <to>
                    <xdr:col>6</xdr:col>
                    <xdr:colOff>1066800</xdr:colOff>
                    <xdr:row>41</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ltText="">
                <anchor moveWithCells="1">
                  <from>
                    <xdr:col>5</xdr:col>
                    <xdr:colOff>1152525</xdr:colOff>
                    <xdr:row>48</xdr:row>
                    <xdr:rowOff>57150</xdr:rowOff>
                  </from>
                  <to>
                    <xdr:col>6</xdr:col>
                    <xdr:colOff>38100</xdr:colOff>
                    <xdr:row>49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ltText="">
                <anchor moveWithCells="1">
                  <from>
                    <xdr:col>5</xdr:col>
                    <xdr:colOff>1333500</xdr:colOff>
                    <xdr:row>49</xdr:row>
                    <xdr:rowOff>38100</xdr:rowOff>
                  </from>
                  <to>
                    <xdr:col>6</xdr:col>
                    <xdr:colOff>219075</xdr:colOff>
                    <xdr:row>50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7:G55"/>
  <sheetViews>
    <sheetView showGridLines="0" workbookViewId="0">
      <selection activeCell="H52" sqref="H52"/>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c r="E10" s="34"/>
      <c r="F10" s="34"/>
      <c r="G10" s="30"/>
    </row>
    <row r="11" spans="1:7" ht="27" customHeight="1" x14ac:dyDescent="0.25">
      <c r="A11" s="30"/>
      <c r="B11" s="31"/>
      <c r="C11" s="31"/>
      <c r="D11" s="35" t="s">
        <v>47</v>
      </c>
      <c r="E11" s="36"/>
      <c r="F11" s="36"/>
      <c r="G11" s="30"/>
    </row>
    <row r="12" spans="1:7" ht="15.75" thickBot="1" x14ac:dyDescent="0.3"/>
    <row r="13" spans="1:7" ht="28.15" customHeight="1" x14ac:dyDescent="0.25">
      <c r="A13" s="41" t="s">
        <v>49</v>
      </c>
      <c r="B13" s="346" t="str">
        <f>'Données OPAC'!B25</f>
        <v>PERNA Philippe</v>
      </c>
      <c r="C13" s="346"/>
      <c r="D13" s="37" t="s">
        <v>50</v>
      </c>
      <c r="E13" s="346" t="str">
        <f>'Données OPAC'!B18</f>
        <v>REVELLAT Evelyne</v>
      </c>
      <c r="F13" s="346"/>
      <c r="G13" s="347"/>
    </row>
    <row r="14" spans="1:7" ht="28.15" customHeight="1" x14ac:dyDescent="0.25">
      <c r="A14" s="38" t="s">
        <v>48</v>
      </c>
      <c r="B14" s="348" t="str">
        <f>'Rapport d''audit'!B3</f>
        <v>V19 : Formation, BC, VAE</v>
      </c>
      <c r="C14" s="348"/>
      <c r="D14" s="39" t="s">
        <v>51</v>
      </c>
      <c r="E14" s="341" t="str">
        <f>'Données OPAC'!B13 &amp; " " &amp; 'Données OPAC'!B14 &amp; " " &amp; 'Données OPAC'!B15</f>
        <v xml:space="preserve">188 Grande Rue Charles de Gaulle 94130 NOGENT-SUR-MARNE </v>
      </c>
      <c r="F14" s="341"/>
      <c r="G14" s="342"/>
    </row>
    <row r="15" spans="1:7" ht="42" customHeight="1" x14ac:dyDescent="0.25">
      <c r="A15" s="38" t="s">
        <v>65</v>
      </c>
      <c r="B15" s="341"/>
      <c r="C15" s="341"/>
      <c r="D15" s="341"/>
      <c r="E15" s="341"/>
      <c r="F15" s="341"/>
      <c r="G15" s="342"/>
    </row>
    <row r="16" spans="1:7" ht="45.6" customHeight="1" thickBot="1" x14ac:dyDescent="0.3">
      <c r="A16" s="42" t="s">
        <v>68</v>
      </c>
      <c r="B16" s="354"/>
      <c r="C16" s="354"/>
      <c r="D16" s="354"/>
      <c r="E16" s="354"/>
      <c r="F16" s="354"/>
      <c r="G16" s="355"/>
    </row>
    <row r="17" spans="1:7" ht="22.9" customHeight="1" thickBot="1" x14ac:dyDescent="0.3"/>
    <row r="18" spans="1:7" ht="15" customHeight="1" thickBot="1" x14ac:dyDescent="0.3">
      <c r="A18" s="356" t="s">
        <v>52</v>
      </c>
      <c r="B18" s="357"/>
      <c r="C18" s="357"/>
      <c r="D18" s="357"/>
      <c r="E18" s="357"/>
      <c r="F18" s="357"/>
      <c r="G18" s="358"/>
    </row>
    <row r="19" spans="1:7" ht="15" customHeight="1" thickBot="1" x14ac:dyDescent="0.3">
      <c r="A19" s="359" t="s">
        <v>53</v>
      </c>
      <c r="B19" s="360"/>
      <c r="C19" s="360"/>
      <c r="D19" s="360"/>
      <c r="E19" s="360"/>
      <c r="F19" s="360"/>
      <c r="G19" s="361"/>
    </row>
    <row r="20" spans="1:7" ht="56.65" customHeight="1" x14ac:dyDescent="0.25">
      <c r="A20" s="397" t="s">
        <v>174</v>
      </c>
      <c r="B20" s="398"/>
      <c r="C20" s="399"/>
      <c r="D20" s="399" t="s">
        <v>175</v>
      </c>
      <c r="E20" s="399"/>
      <c r="F20" s="399"/>
      <c r="G20" s="191"/>
    </row>
    <row r="21" spans="1:7" ht="56.65" customHeight="1" x14ac:dyDescent="0.25">
      <c r="A21" s="401" t="s">
        <v>182</v>
      </c>
      <c r="B21" s="402"/>
      <c r="C21" s="402"/>
      <c r="D21" s="402"/>
      <c r="E21" s="402"/>
      <c r="F21" s="402"/>
      <c r="G21" s="403"/>
    </row>
    <row r="22" spans="1:7" ht="56.65" customHeight="1" x14ac:dyDescent="0.25">
      <c r="A22" s="401" t="s">
        <v>172</v>
      </c>
      <c r="B22" s="402"/>
      <c r="C22" s="402"/>
      <c r="D22" s="402"/>
      <c r="E22" s="402"/>
      <c r="F22" s="402"/>
      <c r="G22" s="403"/>
    </row>
    <row r="23" spans="1:7" ht="56.65" customHeight="1" thickBot="1" x14ac:dyDescent="0.3">
      <c r="A23" s="404" t="s">
        <v>173</v>
      </c>
      <c r="B23" s="405"/>
      <c r="C23" s="405"/>
      <c r="D23" s="405"/>
      <c r="E23" s="405"/>
      <c r="F23" s="405"/>
      <c r="G23" s="406"/>
    </row>
    <row r="24" spans="1:7" ht="22.7" customHeight="1" thickBot="1" x14ac:dyDescent="0.3">
      <c r="A24" s="40" t="s">
        <v>54</v>
      </c>
      <c r="B24" s="371">
        <f>'Données OPAC'!B8</f>
        <v>44644</v>
      </c>
      <c r="C24" s="372"/>
      <c r="D24" s="40" t="s">
        <v>55</v>
      </c>
      <c r="E24" s="373" t="str">
        <f>'Données OPAC'!B25</f>
        <v>PERNA Philippe</v>
      </c>
      <c r="F24" s="374"/>
      <c r="G24" s="372"/>
    </row>
    <row r="25" spans="1:7" ht="24" customHeight="1" thickBot="1" x14ac:dyDescent="0.3">
      <c r="A25" s="43"/>
      <c r="B25" s="30"/>
      <c r="C25" s="30"/>
      <c r="D25" s="43"/>
      <c r="E25" s="30"/>
      <c r="F25" s="30"/>
      <c r="G25" s="30"/>
    </row>
    <row r="26" spans="1:7" ht="15" customHeight="1" thickBot="1" x14ac:dyDescent="0.3">
      <c r="A26" s="375" t="s">
        <v>56</v>
      </c>
      <c r="B26" s="376"/>
      <c r="C26" s="376"/>
      <c r="D26" s="376"/>
      <c r="E26" s="376"/>
      <c r="F26" s="376"/>
      <c r="G26" s="377"/>
    </row>
    <row r="27" spans="1:7" ht="15" customHeight="1" thickBot="1" x14ac:dyDescent="0.3">
      <c r="A27" s="378" t="s">
        <v>96</v>
      </c>
      <c r="B27" s="379"/>
      <c r="C27" s="379"/>
      <c r="D27" s="379"/>
      <c r="E27" s="379"/>
      <c r="F27" s="379"/>
      <c r="G27" s="380"/>
    </row>
    <row r="28" spans="1:7" ht="42.4" customHeight="1" x14ac:dyDescent="0.25">
      <c r="A28" s="381"/>
      <c r="B28" s="382"/>
      <c r="C28" s="382"/>
      <c r="D28" s="382"/>
      <c r="E28" s="382"/>
      <c r="F28" s="382"/>
      <c r="G28" s="383"/>
    </row>
    <row r="29" spans="1:7" ht="42.4" customHeight="1" x14ac:dyDescent="0.25">
      <c r="A29" s="384"/>
      <c r="B29" s="385"/>
      <c r="C29" s="385"/>
      <c r="D29" s="385"/>
      <c r="E29" s="385"/>
      <c r="F29" s="385"/>
      <c r="G29" s="386"/>
    </row>
    <row r="30" spans="1:7" ht="42.4" customHeight="1" x14ac:dyDescent="0.25">
      <c r="A30" s="384"/>
      <c r="B30" s="385"/>
      <c r="C30" s="385"/>
      <c r="D30" s="385"/>
      <c r="E30" s="385"/>
      <c r="F30" s="385"/>
      <c r="G30" s="386"/>
    </row>
    <row r="31" spans="1:7" ht="42.4" customHeight="1" thickBot="1" x14ac:dyDescent="0.3">
      <c r="A31" s="387"/>
      <c r="B31" s="388"/>
      <c r="C31" s="388"/>
      <c r="D31" s="388"/>
      <c r="E31" s="388"/>
      <c r="F31" s="388"/>
      <c r="G31" s="389"/>
    </row>
    <row r="32" spans="1:7" ht="28.9" customHeight="1" thickBot="1" x14ac:dyDescent="0.3">
      <c r="A32" s="390" t="s">
        <v>97</v>
      </c>
      <c r="B32" s="391"/>
      <c r="C32" s="391"/>
      <c r="D32" s="391"/>
      <c r="E32" s="391"/>
      <c r="F32" s="391"/>
      <c r="G32" s="392"/>
    </row>
    <row r="33" spans="1:7" ht="42.4" customHeight="1" x14ac:dyDescent="0.25">
      <c r="A33" s="381"/>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351"/>
      <c r="D36" s="352"/>
      <c r="E36" s="352"/>
      <c r="F36" s="352"/>
      <c r="G36" s="353"/>
    </row>
    <row r="37" spans="1:7" ht="22.7" customHeight="1" thickBot="1" x14ac:dyDescent="0.3">
      <c r="A37" s="40" t="s">
        <v>54</v>
      </c>
      <c r="B37" s="373"/>
      <c r="C37" s="372"/>
      <c r="D37" s="40" t="s">
        <v>55</v>
      </c>
      <c r="E37" s="373"/>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A20:C20"/>
    <mergeCell ref="D20:F20"/>
    <mergeCell ref="A21:G21"/>
    <mergeCell ref="A22:G22"/>
    <mergeCell ref="A23:G23"/>
    <mergeCell ref="A26:G26"/>
    <mergeCell ref="A27:G27"/>
    <mergeCell ref="A32:G32"/>
    <mergeCell ref="E55:G55"/>
    <mergeCell ref="B55:C55"/>
    <mergeCell ref="E37:G37"/>
    <mergeCell ref="B37:C37"/>
    <mergeCell ref="C36:G36"/>
    <mergeCell ref="A52:G54"/>
    <mergeCell ref="A51:G51"/>
    <mergeCell ref="A28:G31"/>
    <mergeCell ref="A33:G35"/>
    <mergeCell ref="B46:C46"/>
    <mergeCell ref="E46:G46"/>
    <mergeCell ref="A36:B36"/>
    <mergeCell ref="D9:F9"/>
    <mergeCell ref="B13:C13"/>
    <mergeCell ref="B14:C14"/>
    <mergeCell ref="E13:G13"/>
    <mergeCell ref="E14:G14"/>
    <mergeCell ref="B15:G15"/>
    <mergeCell ref="A48:G48"/>
    <mergeCell ref="A49:D50"/>
    <mergeCell ref="E49:G49"/>
    <mergeCell ref="E50:G50"/>
    <mergeCell ref="A39:G39"/>
    <mergeCell ref="E40:G40"/>
    <mergeCell ref="E41:G41"/>
    <mergeCell ref="A40:D41"/>
    <mergeCell ref="A42:G42"/>
    <mergeCell ref="A43:G45"/>
    <mergeCell ref="A18:G18"/>
    <mergeCell ref="A19:G19"/>
    <mergeCell ref="B16:G16"/>
    <mergeCell ref="B24:C24"/>
    <mergeCell ref="E24:G24"/>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5</xdr:col>
                    <xdr:colOff>1152525</xdr:colOff>
                    <xdr:row>39</xdr:row>
                    <xdr:rowOff>57150</xdr:rowOff>
                  </from>
                  <to>
                    <xdr:col>6</xdr:col>
                    <xdr:colOff>38100</xdr:colOff>
                    <xdr:row>39</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6</xdr:col>
                    <xdr:colOff>695325</xdr:colOff>
                    <xdr:row>40</xdr:row>
                    <xdr:rowOff>47625</xdr:rowOff>
                  </from>
                  <to>
                    <xdr:col>6</xdr:col>
                    <xdr:colOff>1066800</xdr:colOff>
                    <xdr:row>40</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5</xdr:col>
                    <xdr:colOff>1152525</xdr:colOff>
                    <xdr:row>48</xdr:row>
                    <xdr:rowOff>57150</xdr:rowOff>
                  </from>
                  <to>
                    <xdr:col>6</xdr:col>
                    <xdr:colOff>38100</xdr:colOff>
                    <xdr:row>48</xdr:row>
                    <xdr:rowOff>390525</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5</xdr:col>
                    <xdr:colOff>1333500</xdr:colOff>
                    <xdr:row>49</xdr:row>
                    <xdr:rowOff>38100</xdr:rowOff>
                  </from>
                  <to>
                    <xdr:col>6</xdr:col>
                    <xdr:colOff>219075</xdr:colOff>
                    <xdr:row>49</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J70"/>
  <sheetViews>
    <sheetView showGridLines="0" topLeftCell="A43" zoomScale="80" zoomScaleNormal="80" zoomScalePageLayoutView="65" workbookViewId="0">
      <selection activeCell="E57" sqref="E57"/>
    </sheetView>
  </sheetViews>
  <sheetFormatPr baseColWidth="10" defaultColWidth="11.5703125" defaultRowHeight="15" x14ac:dyDescent="0.25"/>
  <cols>
    <col min="1" max="1" width="60" style="27" customWidth="1"/>
    <col min="2" max="2" width="16.42578125" style="47" customWidth="1"/>
    <col min="3" max="3" width="19.140625" style="47" customWidth="1"/>
    <col min="4" max="4" width="11.5703125" style="27"/>
    <col min="5" max="5" width="78.28515625" style="27" customWidth="1"/>
    <col min="6" max="6" width="8.140625" style="27" customWidth="1"/>
    <col min="7" max="7" width="10.85546875" style="27" customWidth="1"/>
    <col min="8" max="16384" width="11.5703125" style="27"/>
  </cols>
  <sheetData>
    <row r="1" spans="1:7" ht="28.5" x14ac:dyDescent="0.45">
      <c r="A1" s="57" t="s">
        <v>171</v>
      </c>
    </row>
    <row r="3" spans="1:7" s="193" customFormat="1" ht="12.75" x14ac:dyDescent="0.2">
      <c r="A3" s="193" t="s">
        <v>170</v>
      </c>
      <c r="B3" s="194"/>
      <c r="C3" s="194"/>
    </row>
    <row r="4" spans="1:7" s="195" customFormat="1" ht="12.75" x14ac:dyDescent="0.2">
      <c r="A4" s="245" t="s">
        <v>183</v>
      </c>
      <c r="B4" s="245"/>
      <c r="C4" s="245"/>
    </row>
    <row r="5" spans="1:7" s="189" customFormat="1" x14ac:dyDescent="0.25">
      <c r="A5" s="245"/>
      <c r="B5" s="245"/>
      <c r="C5" s="245"/>
    </row>
    <row r="6" spans="1:7" ht="13.9" customHeight="1" x14ac:dyDescent="0.25">
      <c r="A6" s="174"/>
    </row>
    <row r="7" spans="1:7" ht="23.45" customHeight="1" x14ac:dyDescent="0.25">
      <c r="A7" s="102" t="s">
        <v>30</v>
      </c>
      <c r="B7" s="250">
        <v>44644</v>
      </c>
      <c r="C7" s="251"/>
    </row>
    <row r="8" spans="1:7" ht="23.45" customHeight="1" x14ac:dyDescent="0.25">
      <c r="A8" s="102" t="s">
        <v>144</v>
      </c>
      <c r="B8" s="248">
        <v>44644</v>
      </c>
      <c r="C8" s="249"/>
      <c r="E8" s="184" t="s">
        <v>234</v>
      </c>
    </row>
    <row r="9" spans="1:7" x14ac:dyDescent="0.25">
      <c r="B9" s="93"/>
    </row>
    <row r="10" spans="1:7" ht="3.6" customHeight="1" x14ac:dyDescent="0.25">
      <c r="A10" s="110"/>
      <c r="B10" s="111"/>
      <c r="C10" s="112"/>
      <c r="D10" s="110"/>
      <c r="E10" s="110"/>
      <c r="F10" s="110"/>
      <c r="G10" s="110"/>
    </row>
    <row r="11" spans="1:7" x14ac:dyDescent="0.25">
      <c r="B11" s="93"/>
    </row>
    <row r="12" spans="1:7" customFormat="1" ht="20.45" customHeight="1" x14ac:dyDescent="0.3">
      <c r="A12" s="164" t="s">
        <v>163</v>
      </c>
      <c r="B12" s="258" t="s">
        <v>238</v>
      </c>
      <c r="C12" s="259"/>
      <c r="E12" s="165" t="s">
        <v>164</v>
      </c>
      <c r="F12" s="256"/>
      <c r="G12" s="257"/>
    </row>
    <row r="13" spans="1:7" ht="20.45" customHeight="1" x14ac:dyDescent="0.25">
      <c r="A13" s="55" t="s">
        <v>8</v>
      </c>
      <c r="B13" s="260" t="s">
        <v>239</v>
      </c>
      <c r="C13" s="240"/>
      <c r="E13" s="120" t="s">
        <v>8</v>
      </c>
      <c r="F13" s="254"/>
      <c r="G13" s="255"/>
    </row>
    <row r="14" spans="1:7" x14ac:dyDescent="0.25">
      <c r="A14" s="55" t="s">
        <v>9</v>
      </c>
      <c r="B14" s="239">
        <v>94130</v>
      </c>
      <c r="C14" s="240"/>
      <c r="E14" s="120" t="s">
        <v>9</v>
      </c>
      <c r="F14" s="254"/>
      <c r="G14" s="255"/>
    </row>
    <row r="15" spans="1:7" x14ac:dyDescent="0.25">
      <c r="A15" s="56" t="s">
        <v>10</v>
      </c>
      <c r="B15" s="239" t="s">
        <v>240</v>
      </c>
      <c r="C15" s="240"/>
      <c r="E15" s="120" t="s">
        <v>10</v>
      </c>
      <c r="F15" s="254"/>
      <c r="G15" s="255"/>
    </row>
    <row r="16" spans="1:7" x14ac:dyDescent="0.25">
      <c r="A16" s="48"/>
      <c r="B16" s="48"/>
      <c r="C16" s="48"/>
      <c r="F16" s="30"/>
      <c r="G16" s="30"/>
    </row>
    <row r="17" spans="1:7" x14ac:dyDescent="0.25">
      <c r="A17" s="241" t="s">
        <v>11</v>
      </c>
      <c r="B17" s="241"/>
      <c r="C17" s="241"/>
      <c r="E17" s="242" t="s">
        <v>128</v>
      </c>
      <c r="F17" s="243"/>
      <c r="G17" s="244"/>
    </row>
    <row r="18" spans="1:7" x14ac:dyDescent="0.25">
      <c r="A18" s="55" t="s">
        <v>12</v>
      </c>
      <c r="B18" s="267" t="s">
        <v>242</v>
      </c>
      <c r="C18" s="268"/>
      <c r="E18" s="121" t="s">
        <v>12</v>
      </c>
      <c r="F18" s="256"/>
      <c r="G18" s="257"/>
    </row>
    <row r="19" spans="1:7" x14ac:dyDescent="0.25">
      <c r="A19" s="55" t="s">
        <v>13</v>
      </c>
      <c r="B19" s="256" t="s">
        <v>243</v>
      </c>
      <c r="C19" s="257"/>
      <c r="E19" s="121" t="s">
        <v>13</v>
      </c>
      <c r="F19" s="256"/>
      <c r="G19" s="257"/>
    </row>
    <row r="20" spans="1:7" x14ac:dyDescent="0.25">
      <c r="A20" s="55" t="s">
        <v>14</v>
      </c>
      <c r="B20" s="269">
        <v>660477164</v>
      </c>
      <c r="C20" s="270"/>
      <c r="E20" s="121" t="s">
        <v>14</v>
      </c>
      <c r="F20" s="256"/>
      <c r="G20" s="257"/>
    </row>
    <row r="21" spans="1:7" x14ac:dyDescent="0.25">
      <c r="A21" s="56" t="s">
        <v>15</v>
      </c>
      <c r="B21" s="277" t="s">
        <v>244</v>
      </c>
      <c r="C21" s="257"/>
      <c r="E21" s="121" t="s">
        <v>15</v>
      </c>
      <c r="F21" s="256"/>
      <c r="G21" s="257"/>
    </row>
    <row r="22" spans="1:7" ht="17.45" customHeight="1" x14ac:dyDescent="0.25">
      <c r="A22" s="48"/>
      <c r="B22" s="48"/>
      <c r="C22" s="48"/>
    </row>
    <row r="23" spans="1:7" ht="3.6" customHeight="1" x14ac:dyDescent="0.25">
      <c r="A23" s="110"/>
      <c r="B23" s="111"/>
      <c r="C23" s="112"/>
      <c r="D23" s="110"/>
      <c r="E23" s="110"/>
      <c r="F23" s="110"/>
      <c r="G23" s="110"/>
    </row>
    <row r="24" spans="1:7" x14ac:dyDescent="0.25">
      <c r="B24" s="30"/>
      <c r="C24" s="27"/>
    </row>
    <row r="25" spans="1:7" ht="18.75" x14ac:dyDescent="0.3">
      <c r="A25" s="58" t="s">
        <v>25</v>
      </c>
      <c r="B25" s="239" t="s">
        <v>235</v>
      </c>
      <c r="C25" s="240"/>
      <c r="E25" s="274" t="s">
        <v>81</v>
      </c>
      <c r="F25" s="275"/>
      <c r="G25" s="276"/>
    </row>
    <row r="26" spans="1:7" x14ac:dyDescent="0.25">
      <c r="A26" s="55" t="s">
        <v>14</v>
      </c>
      <c r="B26" s="252" t="s">
        <v>236</v>
      </c>
      <c r="C26" s="253"/>
      <c r="E26" s="271" t="s">
        <v>153</v>
      </c>
      <c r="F26" s="272"/>
      <c r="G26" s="273"/>
    </row>
    <row r="27" spans="1:7" x14ac:dyDescent="0.25">
      <c r="A27" s="56" t="s">
        <v>15</v>
      </c>
      <c r="B27" s="266" t="s">
        <v>237</v>
      </c>
      <c r="C27" s="240"/>
      <c r="E27" s="263" t="s">
        <v>314</v>
      </c>
      <c r="F27" s="264"/>
      <c r="G27" s="265"/>
    </row>
    <row r="28" spans="1:7" x14ac:dyDescent="0.25">
      <c r="A28" s="48"/>
      <c r="B28" s="48"/>
      <c r="C28" s="48"/>
    </row>
    <row r="29" spans="1:7" ht="15.6" customHeight="1" x14ac:dyDescent="0.25">
      <c r="A29" s="48"/>
      <c r="B29" s="48"/>
      <c r="C29" s="48"/>
    </row>
    <row r="30" spans="1:7" ht="15.6" customHeight="1" thickBot="1" x14ac:dyDescent="0.3">
      <c r="A30" s="76" t="s">
        <v>132</v>
      </c>
      <c r="B30" s="78" t="s">
        <v>141</v>
      </c>
      <c r="C30" s="76" t="s">
        <v>130</v>
      </c>
      <c r="E30" s="97" t="s">
        <v>131</v>
      </c>
      <c r="F30" s="98"/>
      <c r="G30" s="99"/>
    </row>
    <row r="31" spans="1:7" x14ac:dyDescent="0.25">
      <c r="A31" s="52" t="s">
        <v>27</v>
      </c>
      <c r="B31" s="53"/>
      <c r="C31" s="53"/>
      <c r="E31" s="100"/>
      <c r="F31" s="54"/>
      <c r="G31" s="101"/>
    </row>
    <row r="32" spans="1:7" x14ac:dyDescent="0.25">
      <c r="A32" s="52" t="s">
        <v>28</v>
      </c>
      <c r="B32" s="53"/>
      <c r="C32" s="53"/>
      <c r="E32" s="199" t="s">
        <v>192</v>
      </c>
      <c r="F32" s="76" t="s">
        <v>186</v>
      </c>
      <c r="G32" s="76" t="s">
        <v>187</v>
      </c>
    </row>
    <row r="33" spans="1:10" x14ac:dyDescent="0.25">
      <c r="A33" s="52" t="s">
        <v>29</v>
      </c>
      <c r="B33" s="53"/>
      <c r="C33" s="53"/>
      <c r="E33" s="95" t="s">
        <v>191</v>
      </c>
      <c r="F33" s="90"/>
      <c r="G33" s="90"/>
    </row>
    <row r="34" spans="1:10" x14ac:dyDescent="0.25">
      <c r="A34" s="52" t="s">
        <v>82</v>
      </c>
      <c r="B34" s="53"/>
      <c r="C34" s="53"/>
      <c r="E34" s="95" t="s">
        <v>188</v>
      </c>
      <c r="F34" s="90"/>
      <c r="G34" s="90"/>
    </row>
    <row r="35" spans="1:10" x14ac:dyDescent="0.25">
      <c r="A35" s="30"/>
      <c r="B35" s="89"/>
      <c r="C35" s="89"/>
      <c r="E35" s="90" t="s">
        <v>190</v>
      </c>
      <c r="F35" s="261" t="s">
        <v>245</v>
      </c>
      <c r="G35" s="262"/>
    </row>
    <row r="36" spans="1:10" x14ac:dyDescent="0.25">
      <c r="A36" s="30"/>
      <c r="B36" s="76" t="s">
        <v>186</v>
      </c>
      <c r="C36" s="76" t="s">
        <v>187</v>
      </c>
    </row>
    <row r="37" spans="1:10" x14ac:dyDescent="0.25">
      <c r="A37" s="51" t="s">
        <v>26</v>
      </c>
      <c r="B37" s="94"/>
      <c r="C37" s="94"/>
      <c r="E37" s="96" t="s">
        <v>147</v>
      </c>
      <c r="F37" s="91"/>
      <c r="G37" s="103"/>
    </row>
    <row r="38" spans="1:10" x14ac:dyDescent="0.25">
      <c r="A38" s="30"/>
      <c r="C38" s="89"/>
      <c r="E38" s="90" t="s">
        <v>181</v>
      </c>
      <c r="F38" s="246">
        <v>44634</v>
      </c>
      <c r="G38" s="247"/>
    </row>
    <row r="39" spans="1:10" x14ac:dyDescent="0.25">
      <c r="A39" s="30"/>
      <c r="C39" s="89"/>
      <c r="E39" s="95" t="s">
        <v>180</v>
      </c>
      <c r="F39" s="246">
        <v>44650</v>
      </c>
      <c r="G39" s="247"/>
    </row>
    <row r="40" spans="1:10" x14ac:dyDescent="0.25">
      <c r="A40" s="77" t="s">
        <v>75</v>
      </c>
      <c r="B40" s="78"/>
      <c r="C40" s="89"/>
      <c r="E40" s="95" t="s">
        <v>179</v>
      </c>
      <c r="F40" s="246"/>
      <c r="G40" s="247"/>
    </row>
    <row r="41" spans="1:10" x14ac:dyDescent="0.25">
      <c r="A41" s="49" t="s">
        <v>76</v>
      </c>
      <c r="B41" s="50"/>
      <c r="C41" s="92"/>
    </row>
    <row r="42" spans="1:10" ht="15.75" thickBot="1" x14ac:dyDescent="0.3">
      <c r="A42" s="49" t="s">
        <v>77</v>
      </c>
      <c r="B42" s="50"/>
      <c r="C42" s="92"/>
      <c r="G42" s="167"/>
      <c r="H42" s="167"/>
      <c r="I42" s="167"/>
      <c r="J42" s="167"/>
    </row>
    <row r="43" spans="1:10" ht="15.75" thickBot="1" x14ac:dyDescent="0.3">
      <c r="A43" s="49" t="s">
        <v>78</v>
      </c>
      <c r="B43" s="50"/>
      <c r="C43" s="92"/>
      <c r="E43" s="278" t="s">
        <v>44</v>
      </c>
      <c r="F43" s="279"/>
    </row>
    <row r="44" spans="1:10" x14ac:dyDescent="0.25">
      <c r="A44" s="49" t="s">
        <v>79</v>
      </c>
      <c r="B44" s="50"/>
      <c r="C44" s="92"/>
      <c r="E44" s="187" t="s">
        <v>67</v>
      </c>
      <c r="F44" s="190">
        <v>4</v>
      </c>
      <c r="I44" s="92"/>
    </row>
    <row r="45" spans="1:10" x14ac:dyDescent="0.25">
      <c r="A45" s="49" t="s">
        <v>80</v>
      </c>
      <c r="B45" s="50"/>
      <c r="C45" s="92"/>
      <c r="E45" s="90" t="s">
        <v>66</v>
      </c>
      <c r="F45" s="190">
        <v>1</v>
      </c>
      <c r="I45" s="92"/>
    </row>
    <row r="46" spans="1:10" ht="18" customHeight="1" x14ac:dyDescent="0.25">
      <c r="A46" s="49" t="s">
        <v>83</v>
      </c>
      <c r="B46" s="50"/>
      <c r="C46" s="92"/>
      <c r="E46" s="292" t="s">
        <v>189</v>
      </c>
      <c r="F46" s="293" t="s">
        <v>187</v>
      </c>
      <c r="G46" s="116"/>
      <c r="I46" s="92"/>
    </row>
    <row r="47" spans="1:10" x14ac:dyDescent="0.25">
      <c r="E47" s="292"/>
      <c r="F47" s="293"/>
      <c r="G47" s="117"/>
      <c r="I47" s="47"/>
    </row>
    <row r="48" spans="1:10" ht="17.45" customHeight="1" x14ac:dyDescent="0.25">
      <c r="G48" s="118"/>
    </row>
    <row r="49" spans="1:8" ht="15.95" customHeight="1" x14ac:dyDescent="0.3">
      <c r="A49" s="280" t="s">
        <v>136</v>
      </c>
      <c r="B49" s="281"/>
      <c r="C49" s="282"/>
      <c r="E49" s="294" t="s">
        <v>129</v>
      </c>
      <c r="F49" s="295"/>
      <c r="G49" s="109"/>
    </row>
    <row r="50" spans="1:8" ht="18" customHeight="1" x14ac:dyDescent="0.3">
      <c r="A50" s="127" t="s">
        <v>155</v>
      </c>
      <c r="B50" s="113"/>
      <c r="C50" s="114"/>
      <c r="E50" s="185" t="s">
        <v>139</v>
      </c>
      <c r="F50" s="186"/>
      <c r="G50" s="188"/>
    </row>
    <row r="51" spans="1:8" ht="16.149999999999999" customHeight="1" x14ac:dyDescent="0.3">
      <c r="A51" s="283" t="s">
        <v>354</v>
      </c>
      <c r="B51" s="284"/>
      <c r="C51" s="285"/>
      <c r="E51" s="185" t="s">
        <v>143</v>
      </c>
      <c r="F51" s="186"/>
      <c r="G51" s="188"/>
    </row>
    <row r="52" spans="1:8" ht="18" customHeight="1" x14ac:dyDescent="0.25">
      <c r="A52" s="286"/>
      <c r="B52" s="287"/>
      <c r="C52" s="288"/>
    </row>
    <row r="53" spans="1:8" ht="19.149999999999999" customHeight="1" x14ac:dyDescent="0.25">
      <c r="A53" s="286"/>
      <c r="B53" s="287"/>
      <c r="C53" s="288"/>
      <c r="E53" s="296" t="s">
        <v>95</v>
      </c>
      <c r="F53" s="208"/>
    </row>
    <row r="54" spans="1:8" ht="43.5" customHeight="1" x14ac:dyDescent="0.25">
      <c r="A54" s="286"/>
      <c r="B54" s="287"/>
      <c r="C54" s="288"/>
      <c r="E54" s="296"/>
      <c r="F54" s="208"/>
    </row>
    <row r="55" spans="1:8" ht="20.45" customHeight="1" x14ac:dyDescent="0.25">
      <c r="A55" s="286"/>
      <c r="B55" s="287"/>
      <c r="C55" s="288"/>
      <c r="E55" s="207"/>
      <c r="F55" s="208"/>
    </row>
    <row r="56" spans="1:8" ht="14.45" customHeight="1" x14ac:dyDescent="0.25">
      <c r="A56" s="286"/>
      <c r="B56" s="287"/>
      <c r="C56" s="288"/>
      <c r="E56" s="206" t="s">
        <v>140</v>
      </c>
    </row>
    <row r="57" spans="1:8" ht="16.899999999999999" customHeight="1" x14ac:dyDescent="0.25">
      <c r="A57" s="286"/>
      <c r="B57" s="287"/>
      <c r="C57" s="288"/>
    </row>
    <row r="58" spans="1:8" ht="16.149999999999999" customHeight="1" x14ac:dyDescent="0.25">
      <c r="A58" s="286"/>
      <c r="B58" s="287"/>
      <c r="C58" s="288"/>
    </row>
    <row r="59" spans="1:8" ht="18" customHeight="1" x14ac:dyDescent="0.25">
      <c r="A59" s="286"/>
      <c r="B59" s="287"/>
      <c r="C59" s="288"/>
      <c r="F59" s="205"/>
    </row>
    <row r="60" spans="1:8" ht="16.899999999999999" customHeight="1" thickBot="1" x14ac:dyDescent="0.3">
      <c r="A60" s="289"/>
      <c r="B60" s="290"/>
      <c r="C60" s="291"/>
      <c r="F60" s="206"/>
      <c r="G60" s="206"/>
    </row>
    <row r="61" spans="1:8" x14ac:dyDescent="0.25">
      <c r="A61" s="88"/>
      <c r="B61" s="27"/>
      <c r="C61" s="27"/>
      <c r="E61" s="206"/>
      <c r="F61" s="206"/>
      <c r="G61" s="206"/>
      <c r="H61" s="54"/>
    </row>
    <row r="62" spans="1:8" ht="15.6" customHeight="1" x14ac:dyDescent="0.25">
      <c r="F62" s="109"/>
      <c r="G62" s="109"/>
      <c r="H62" s="54"/>
    </row>
    <row r="63" spans="1:8" x14ac:dyDescent="0.25">
      <c r="E63" s="104"/>
      <c r="F63" s="104"/>
      <c r="G63" s="104"/>
      <c r="H63" s="54"/>
    </row>
    <row r="64" spans="1:8" x14ac:dyDescent="0.25">
      <c r="B64" s="27"/>
      <c r="C64" s="27"/>
      <c r="E64" s="104"/>
      <c r="F64" s="104"/>
      <c r="G64" s="104"/>
      <c r="H64" s="54"/>
    </row>
    <row r="65" spans="1:8" ht="21" x14ac:dyDescent="0.35">
      <c r="A65" s="59"/>
      <c r="B65" s="59"/>
      <c r="C65" s="59"/>
      <c r="E65" s="54"/>
      <c r="F65" s="104"/>
      <c r="G65" s="104"/>
      <c r="H65" s="54"/>
    </row>
    <row r="66" spans="1:8" ht="41.45" customHeight="1" x14ac:dyDescent="0.25">
      <c r="C66" s="80"/>
      <c r="E66" s="54"/>
      <c r="F66" s="104"/>
      <c r="G66" s="104"/>
      <c r="H66" s="54"/>
    </row>
    <row r="67" spans="1:8" ht="32.450000000000003" customHeight="1" x14ac:dyDescent="0.25">
      <c r="C67" s="79"/>
      <c r="E67" s="54"/>
      <c r="F67" s="104"/>
      <c r="G67" s="104"/>
      <c r="H67" s="54"/>
    </row>
    <row r="68" spans="1:8" x14ac:dyDescent="0.25">
      <c r="E68" s="54"/>
      <c r="F68" s="104"/>
      <c r="G68" s="104"/>
      <c r="H68" s="54"/>
    </row>
    <row r="69" spans="1:8" x14ac:dyDescent="0.25">
      <c r="E69" s="54"/>
      <c r="F69" s="104"/>
      <c r="G69" s="104"/>
      <c r="H69" s="54"/>
    </row>
    <row r="70" spans="1:8" x14ac:dyDescent="0.25">
      <c r="E70" s="54"/>
      <c r="F70" s="54"/>
      <c r="G70" s="54"/>
      <c r="H70" s="54"/>
    </row>
  </sheetData>
  <sheetProtection insertHyperlinks="0" deleteColumns="0" deleteRows="0"/>
  <mergeCells count="38">
    <mergeCell ref="E43:F43"/>
    <mergeCell ref="A49:C49"/>
    <mergeCell ref="A51:C60"/>
    <mergeCell ref="E46:E47"/>
    <mergeCell ref="F46:F47"/>
    <mergeCell ref="E49:F49"/>
    <mergeCell ref="E53:E54"/>
    <mergeCell ref="F35:G35"/>
    <mergeCell ref="E27:G27"/>
    <mergeCell ref="B27:C27"/>
    <mergeCell ref="B18:C18"/>
    <mergeCell ref="B19:C19"/>
    <mergeCell ref="B20:C20"/>
    <mergeCell ref="F21:G21"/>
    <mergeCell ref="E26:G26"/>
    <mergeCell ref="E25:G25"/>
    <mergeCell ref="B21:C21"/>
    <mergeCell ref="F12:G12"/>
    <mergeCell ref="F13:G13"/>
    <mergeCell ref="F14:G14"/>
    <mergeCell ref="B14:C14"/>
    <mergeCell ref="B13:C13"/>
    <mergeCell ref="B15:C15"/>
    <mergeCell ref="A17:C17"/>
    <mergeCell ref="E17:G17"/>
    <mergeCell ref="A4:C5"/>
    <mergeCell ref="F40:G40"/>
    <mergeCell ref="F38:G38"/>
    <mergeCell ref="F39:G39"/>
    <mergeCell ref="B8:C8"/>
    <mergeCell ref="B7:C7"/>
    <mergeCell ref="B25:C25"/>
    <mergeCell ref="B26:C26"/>
    <mergeCell ref="F15:G15"/>
    <mergeCell ref="F18:G18"/>
    <mergeCell ref="F19:G19"/>
    <mergeCell ref="F20:G20"/>
    <mergeCell ref="B12:C12"/>
  </mergeCells>
  <dataValidations count="2">
    <dataValidation type="list" allowBlank="1" showInputMessage="1" showErrorMessage="1" sqref="A65:C65">
      <formula1>"Favorable,Défavorable"</formula1>
    </dataValidation>
    <dataValidation type="list" allowBlank="1" showInputMessage="1" showErrorMessage="1" sqref="E27:G27">
      <formula1>"Audit sur site,Audit à distance"</formula1>
    </dataValidation>
  </dataValidations>
  <hyperlinks>
    <hyperlink ref="A4" r:id="rId1" display="https://travail-emploi.gouv.fr/demarches-ressources-documentaires/documentation-et-publications-officielles/guides/guide-referentiel-national-qualite"/>
    <hyperlink ref="A4:C5" r:id="rId2" tooltip="Guide référentiel national qualite" display="Guide référentiel national qualité"/>
    <hyperlink ref="B27" r:id="rId3"/>
    <hyperlink ref="B21" r:id="rId4"/>
  </hyperlinks>
  <pageMargins left="0.7" right="0.7" top="0.60333333333333339" bottom="0.75" header="0.3" footer="0.3"/>
  <pageSetup paperSize="9" scale="4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1065" r:id="rId8" name="Check Box 41">
              <controlPr defaultSize="0" autoFill="0" autoLine="0" autoPict="0">
                <anchor moveWithCells="1">
                  <from>
                    <xdr:col>1</xdr:col>
                    <xdr:colOff>685800</xdr:colOff>
                    <xdr:row>29</xdr:row>
                    <xdr:rowOff>285750</xdr:rowOff>
                  </from>
                  <to>
                    <xdr:col>1</xdr:col>
                    <xdr:colOff>1009650</xdr:colOff>
                    <xdr:row>31</xdr:row>
                    <xdr:rowOff>19050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676275</xdr:colOff>
                    <xdr:row>30</xdr:row>
                    <xdr:rowOff>266700</xdr:rowOff>
                  </from>
                  <to>
                    <xdr:col>1</xdr:col>
                    <xdr:colOff>990600</xdr:colOff>
                    <xdr:row>32</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676275</xdr:colOff>
                    <xdr:row>31</xdr:row>
                    <xdr:rowOff>266700</xdr:rowOff>
                  </from>
                  <to>
                    <xdr:col>1</xdr:col>
                    <xdr:colOff>990600</xdr:colOff>
                    <xdr:row>33</xdr:row>
                    <xdr:rowOff>19050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666750</xdr:colOff>
                    <xdr:row>33</xdr:row>
                    <xdr:rowOff>9525</xdr:rowOff>
                  </from>
                  <to>
                    <xdr:col>1</xdr:col>
                    <xdr:colOff>981075</xdr:colOff>
                    <xdr:row>34</xdr:row>
                    <xdr:rowOff>47625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xdr:col>
                    <xdr:colOff>838200</xdr:colOff>
                    <xdr:row>29</xdr:row>
                    <xdr:rowOff>295275</xdr:rowOff>
                  </from>
                  <to>
                    <xdr:col>2</xdr:col>
                    <xdr:colOff>1152525</xdr:colOff>
                    <xdr:row>31</xdr:row>
                    <xdr:rowOff>19050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2</xdr:col>
                    <xdr:colOff>838200</xdr:colOff>
                    <xdr:row>30</xdr:row>
                    <xdr:rowOff>266700</xdr:rowOff>
                  </from>
                  <to>
                    <xdr:col>2</xdr:col>
                    <xdr:colOff>1152525</xdr:colOff>
                    <xdr:row>32</xdr:row>
                    <xdr:rowOff>19050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xdr:col>
                    <xdr:colOff>819150</xdr:colOff>
                    <xdr:row>31</xdr:row>
                    <xdr:rowOff>266700</xdr:rowOff>
                  </from>
                  <to>
                    <xdr:col>2</xdr:col>
                    <xdr:colOff>1143000</xdr:colOff>
                    <xdr:row>33</xdr:row>
                    <xdr:rowOff>19050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2</xdr:col>
                    <xdr:colOff>819150</xdr:colOff>
                    <xdr:row>32</xdr:row>
                    <xdr:rowOff>247650</xdr:rowOff>
                  </from>
                  <to>
                    <xdr:col>2</xdr:col>
                    <xdr:colOff>1143000</xdr:colOff>
                    <xdr:row>34</xdr:row>
                    <xdr:rowOff>9525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2</xdr:col>
                    <xdr:colOff>857250</xdr:colOff>
                    <xdr:row>35</xdr:row>
                    <xdr:rowOff>266700</xdr:rowOff>
                  </from>
                  <to>
                    <xdr:col>2</xdr:col>
                    <xdr:colOff>1181100</xdr:colOff>
                    <xdr:row>37</xdr:row>
                    <xdr:rowOff>19050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xdr:col>
                    <xdr:colOff>676275</xdr:colOff>
                    <xdr:row>35</xdr:row>
                    <xdr:rowOff>266700</xdr:rowOff>
                  </from>
                  <to>
                    <xdr:col>1</xdr:col>
                    <xdr:colOff>990600</xdr:colOff>
                    <xdr:row>37</xdr:row>
                    <xdr:rowOff>19050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1</xdr:col>
                    <xdr:colOff>723900</xdr:colOff>
                    <xdr:row>39</xdr:row>
                    <xdr:rowOff>266700</xdr:rowOff>
                  </from>
                  <to>
                    <xdr:col>1</xdr:col>
                    <xdr:colOff>1038225</xdr:colOff>
                    <xdr:row>41</xdr:row>
                    <xdr:rowOff>19050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723900</xdr:colOff>
                    <xdr:row>41</xdr:row>
                    <xdr:rowOff>38100</xdr:rowOff>
                  </from>
                  <to>
                    <xdr:col>1</xdr:col>
                    <xdr:colOff>1038225</xdr:colOff>
                    <xdr:row>42</xdr:row>
                    <xdr:rowOff>57150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733425</xdr:colOff>
                    <xdr:row>42</xdr:row>
                    <xdr:rowOff>19050</xdr:rowOff>
                  </from>
                  <to>
                    <xdr:col>1</xdr:col>
                    <xdr:colOff>1047750</xdr:colOff>
                    <xdr:row>43</xdr:row>
                    <xdr:rowOff>57150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xdr:col>
                    <xdr:colOff>733425</xdr:colOff>
                    <xdr:row>42</xdr:row>
                    <xdr:rowOff>276225</xdr:rowOff>
                  </from>
                  <to>
                    <xdr:col>1</xdr:col>
                    <xdr:colOff>1047750</xdr:colOff>
                    <xdr:row>44</xdr:row>
                    <xdr:rowOff>28575</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xdr:col>
                    <xdr:colOff>742950</xdr:colOff>
                    <xdr:row>43</xdr:row>
                    <xdr:rowOff>342900</xdr:rowOff>
                  </from>
                  <to>
                    <xdr:col>1</xdr:col>
                    <xdr:colOff>1066800</xdr:colOff>
                    <xdr:row>45</xdr:row>
                    <xdr:rowOff>38100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1</xdr:col>
                    <xdr:colOff>733425</xdr:colOff>
                    <xdr:row>45</xdr:row>
                    <xdr:rowOff>19050</xdr:rowOff>
                  </from>
                  <to>
                    <xdr:col>1</xdr:col>
                    <xdr:colOff>1047750</xdr:colOff>
                    <xdr:row>45</xdr:row>
                    <xdr:rowOff>333375</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5</xdr:col>
                    <xdr:colOff>276225</xdr:colOff>
                    <xdr:row>31</xdr:row>
                    <xdr:rowOff>247650</xdr:rowOff>
                  </from>
                  <to>
                    <xdr:col>5</xdr:col>
                    <xdr:colOff>590550</xdr:colOff>
                    <xdr:row>33</xdr:row>
                    <xdr:rowOff>9525</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5</xdr:col>
                    <xdr:colOff>276225</xdr:colOff>
                    <xdr:row>32</xdr:row>
                    <xdr:rowOff>266700</xdr:rowOff>
                  </from>
                  <to>
                    <xdr:col>5</xdr:col>
                    <xdr:colOff>590550</xdr:colOff>
                    <xdr:row>34</xdr:row>
                    <xdr:rowOff>19050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6</xdr:col>
                    <xdr:colOff>466725</xdr:colOff>
                    <xdr:row>31</xdr:row>
                    <xdr:rowOff>266700</xdr:rowOff>
                  </from>
                  <to>
                    <xdr:col>6</xdr:col>
                    <xdr:colOff>790575</xdr:colOff>
                    <xdr:row>33</xdr:row>
                    <xdr:rowOff>19050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6</xdr:col>
                    <xdr:colOff>476250</xdr:colOff>
                    <xdr:row>32</xdr:row>
                    <xdr:rowOff>247650</xdr:rowOff>
                  </from>
                  <to>
                    <xdr:col>6</xdr:col>
                    <xdr:colOff>800100</xdr:colOff>
                    <xdr:row>34</xdr:row>
                    <xdr:rowOff>9525</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5</xdr:col>
                    <xdr:colOff>266700</xdr:colOff>
                    <xdr:row>49</xdr:row>
                    <xdr:rowOff>0</xdr:rowOff>
                  </from>
                  <to>
                    <xdr:col>5</xdr:col>
                    <xdr:colOff>609600</xdr:colOff>
                    <xdr:row>50</xdr:row>
                    <xdr:rowOff>0</xdr:rowOff>
                  </to>
                </anchor>
              </controlPr>
            </control>
          </mc:Choice>
        </mc:AlternateContent>
        <mc:AlternateContent xmlns:mc="http://schemas.openxmlformats.org/markup-compatibility/2006">
          <mc:Choice Requires="x14">
            <control shapeId="1087" r:id="rId29" name="Check Box 63">
              <controlPr defaultSize="0" autoFill="0" autoLine="0" autoPict="0">
                <anchor moveWithCells="1">
                  <from>
                    <xdr:col>5</xdr:col>
                    <xdr:colOff>276225</xdr:colOff>
                    <xdr:row>50</xdr:row>
                    <xdr:rowOff>0</xdr:rowOff>
                  </from>
                  <to>
                    <xdr:col>5</xdr:col>
                    <xdr:colOff>600075</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E28"/>
  <sheetViews>
    <sheetView topLeftCell="A19" zoomScale="80" zoomScaleNormal="80" zoomScalePageLayoutView="65" workbookViewId="0">
      <selection activeCell="A16" sqref="A16:XFD16"/>
    </sheetView>
  </sheetViews>
  <sheetFormatPr baseColWidth="10" defaultRowHeight="15" x14ac:dyDescent="0.25"/>
  <cols>
    <col min="1" max="1" width="25.42578125" customWidth="1"/>
    <col min="2" max="2" width="35" customWidth="1"/>
    <col min="3" max="4" width="21.7109375" customWidth="1"/>
    <col min="5" max="5" width="24.28515625" customWidth="1"/>
    <col min="6" max="6" width="38.28515625" customWidth="1"/>
  </cols>
  <sheetData>
    <row r="2" spans="1:5" ht="28.5" x14ac:dyDescent="0.45">
      <c r="A2" s="82" t="s">
        <v>118</v>
      </c>
      <c r="B2" s="82"/>
      <c r="C2" s="82"/>
      <c r="D2" s="82"/>
    </row>
    <row r="3" spans="1:5" x14ac:dyDescent="0.25">
      <c r="A3" t="s">
        <v>74</v>
      </c>
    </row>
    <row r="4" spans="1:5" ht="15.75" thickBot="1" x14ac:dyDescent="0.3"/>
    <row r="5" spans="1:5" ht="15.75" thickBot="1" x14ac:dyDescent="0.3">
      <c r="A5" s="83" t="s">
        <v>119</v>
      </c>
      <c r="B5" s="299" t="str">
        <f>'Données OPAC'!B12</f>
        <v>KHEPRI SANTÉ FORMATION</v>
      </c>
      <c r="C5" s="300"/>
      <c r="D5" s="300"/>
      <c r="E5" s="301"/>
    </row>
    <row r="6" spans="1:5" ht="15.75" thickBot="1" x14ac:dyDescent="0.3">
      <c r="A6" s="84" t="s">
        <v>120</v>
      </c>
      <c r="B6" s="299" t="str">
        <f>IF('Données OPAC'!F12="","",'Données OPAC'!F12)</f>
        <v/>
      </c>
      <c r="C6" s="300"/>
      <c r="D6" s="300"/>
      <c r="E6" s="301"/>
    </row>
    <row r="7" spans="1:5" ht="15.75" thickBot="1" x14ac:dyDescent="0.3">
      <c r="A7" s="84" t="s">
        <v>121</v>
      </c>
      <c r="B7" s="302" t="s">
        <v>74</v>
      </c>
      <c r="C7" s="303"/>
      <c r="D7" s="303"/>
      <c r="E7" s="304"/>
    </row>
    <row r="8" spans="1:5" ht="15.75" thickBot="1" x14ac:dyDescent="0.3">
      <c r="A8" s="85" t="s">
        <v>122</v>
      </c>
      <c r="B8" s="299" t="str">
        <f>'Données OPAC'!B25</f>
        <v>PERNA Philippe</v>
      </c>
      <c r="C8" s="300"/>
      <c r="D8" s="300"/>
      <c r="E8" s="301"/>
    </row>
    <row r="9" spans="1:5" ht="29.45" customHeight="1" thickBot="1" x14ac:dyDescent="0.3">
      <c r="A9" s="119" t="s">
        <v>168</v>
      </c>
      <c r="B9" s="305" t="str">
        <f>'Données OPAC'!E27</f>
        <v>Audit à distance</v>
      </c>
      <c r="C9" s="306"/>
      <c r="D9" s="306"/>
      <c r="E9" s="307"/>
    </row>
    <row r="10" spans="1:5" ht="15.75" thickBot="1" x14ac:dyDescent="0.3">
      <c r="A10" s="136" t="s">
        <v>148</v>
      </c>
      <c r="B10" s="134">
        <f>'Données OPAC'!B7</f>
        <v>44644</v>
      </c>
      <c r="C10" s="135" t="s">
        <v>154</v>
      </c>
      <c r="D10" s="308">
        <f>'Données OPAC'!B8</f>
        <v>44644</v>
      </c>
      <c r="E10" s="309"/>
    </row>
    <row r="11" spans="1:5" ht="15.75" thickBot="1" x14ac:dyDescent="0.3"/>
    <row r="12" spans="1:5" ht="25.5" x14ac:dyDescent="0.25">
      <c r="A12" s="196" t="s">
        <v>123</v>
      </c>
      <c r="B12" s="197" t="s">
        <v>124</v>
      </c>
      <c r="C12" s="197" t="s">
        <v>135</v>
      </c>
      <c r="D12" s="197" t="s">
        <v>125</v>
      </c>
      <c r="E12" s="197" t="s">
        <v>126</v>
      </c>
    </row>
    <row r="13" spans="1:5" ht="37.5" customHeight="1" x14ac:dyDescent="0.25">
      <c r="A13" s="313" t="s">
        <v>228</v>
      </c>
      <c r="B13" s="313"/>
      <c r="C13" s="313"/>
      <c r="D13" s="313"/>
      <c r="E13" s="313"/>
    </row>
    <row r="14" spans="1:5" ht="26.45" customHeight="1" x14ac:dyDescent="0.25">
      <c r="A14" s="146">
        <f>'Données OPAC'!B7</f>
        <v>44644</v>
      </c>
      <c r="B14" s="297" t="s">
        <v>133</v>
      </c>
      <c r="C14" s="297"/>
      <c r="D14" s="297"/>
      <c r="E14" s="297"/>
    </row>
    <row r="15" spans="1:5" ht="89.25" x14ac:dyDescent="0.25">
      <c r="A15" s="81" t="s">
        <v>340</v>
      </c>
      <c r="B15" s="148" t="s">
        <v>176</v>
      </c>
      <c r="C15" s="106"/>
      <c r="D15" s="298" t="str">
        <f>'Données OPAC'!B25</f>
        <v>PERNA Philippe</v>
      </c>
      <c r="E15" s="310" t="s">
        <v>246</v>
      </c>
    </row>
    <row r="16" spans="1:5" ht="47.45" hidden="1" customHeight="1" x14ac:dyDescent="0.25">
      <c r="A16" s="81" t="s">
        <v>341</v>
      </c>
      <c r="B16" s="147" t="s">
        <v>198</v>
      </c>
      <c r="C16" s="13"/>
      <c r="D16" s="298"/>
      <c r="E16" s="311"/>
    </row>
    <row r="17" spans="1:5" ht="52.15" customHeight="1" x14ac:dyDescent="0.25">
      <c r="A17" s="86" t="s">
        <v>342</v>
      </c>
      <c r="B17" s="147" t="s">
        <v>134</v>
      </c>
      <c r="C17" s="13" t="s">
        <v>249</v>
      </c>
      <c r="D17" s="298"/>
      <c r="E17" s="311"/>
    </row>
    <row r="18" spans="1:5" ht="66.599999999999994" customHeight="1" x14ac:dyDescent="0.25">
      <c r="A18" s="86" t="s">
        <v>343</v>
      </c>
      <c r="B18" s="147" t="s">
        <v>156</v>
      </c>
      <c r="C18" s="192" t="s">
        <v>250</v>
      </c>
      <c r="D18" s="298"/>
      <c r="E18" s="311"/>
    </row>
    <row r="19" spans="1:5" ht="64.150000000000006" customHeight="1" x14ac:dyDescent="0.25">
      <c r="A19" s="86" t="s">
        <v>344</v>
      </c>
      <c r="B19" s="147" t="s">
        <v>199</v>
      </c>
      <c r="C19" s="192" t="s">
        <v>299</v>
      </c>
      <c r="D19" s="298"/>
      <c r="E19" s="311"/>
    </row>
    <row r="20" spans="1:5" ht="26.45" customHeight="1" x14ac:dyDescent="0.25">
      <c r="A20" s="86" t="s">
        <v>345</v>
      </c>
      <c r="B20" s="87" t="s">
        <v>127</v>
      </c>
      <c r="C20" s="150"/>
      <c r="D20" s="298"/>
      <c r="E20" s="311"/>
    </row>
    <row r="21" spans="1:5" ht="51" customHeight="1" x14ac:dyDescent="0.25">
      <c r="A21" s="86" t="s">
        <v>346</v>
      </c>
      <c r="B21" s="147" t="s">
        <v>177</v>
      </c>
      <c r="C21" s="192" t="s">
        <v>202</v>
      </c>
      <c r="D21" s="298"/>
      <c r="E21" s="311"/>
    </row>
    <row r="22" spans="1:5" ht="48.6" customHeight="1" x14ac:dyDescent="0.25">
      <c r="A22" s="86" t="s">
        <v>347</v>
      </c>
      <c r="B22" s="105" t="s">
        <v>157</v>
      </c>
      <c r="C22" s="192" t="s">
        <v>203</v>
      </c>
      <c r="D22" s="298"/>
      <c r="E22" s="311"/>
    </row>
    <row r="23" spans="1:5" ht="42" customHeight="1" x14ac:dyDescent="0.25">
      <c r="A23" s="86" t="s">
        <v>348</v>
      </c>
      <c r="B23" s="149" t="s">
        <v>158</v>
      </c>
      <c r="C23" s="192" t="s">
        <v>298</v>
      </c>
      <c r="D23" s="298"/>
      <c r="E23" s="311"/>
    </row>
    <row r="24" spans="1:5" ht="49.15" customHeight="1" x14ac:dyDescent="0.25">
      <c r="A24" s="86" t="s">
        <v>349</v>
      </c>
      <c r="B24" s="149" t="s">
        <v>159</v>
      </c>
      <c r="C24" s="192" t="s">
        <v>204</v>
      </c>
      <c r="D24" s="298"/>
      <c r="E24" s="311"/>
    </row>
    <row r="25" spans="1:5" ht="38.25" x14ac:dyDescent="0.25">
      <c r="A25" s="86" t="s">
        <v>350</v>
      </c>
      <c r="B25" s="198" t="s">
        <v>200</v>
      </c>
      <c r="C25" s="13"/>
      <c r="D25" s="298"/>
      <c r="E25" s="312"/>
    </row>
    <row r="26" spans="1:5" ht="60" x14ac:dyDescent="0.25">
      <c r="A26" s="86" t="s">
        <v>351</v>
      </c>
      <c r="B26" s="145" t="s">
        <v>178</v>
      </c>
      <c r="C26" s="107"/>
      <c r="D26" s="298"/>
      <c r="E26" s="86" t="s">
        <v>160</v>
      </c>
    </row>
    <row r="27" spans="1:5" ht="150" x14ac:dyDescent="0.25">
      <c r="A27" s="86" t="s">
        <v>352</v>
      </c>
      <c r="B27" s="145" t="s">
        <v>193</v>
      </c>
      <c r="C27" s="108"/>
      <c r="D27" s="298"/>
      <c r="E27" s="214" t="s">
        <v>246</v>
      </c>
    </row>
    <row r="28" spans="1:5" x14ac:dyDescent="0.25">
      <c r="A28" s="86" t="s">
        <v>353</v>
      </c>
      <c r="B28" s="235" t="s">
        <v>144</v>
      </c>
      <c r="C28" s="108"/>
      <c r="D28" s="236"/>
      <c r="E28" s="233"/>
    </row>
  </sheetData>
  <mergeCells count="10">
    <mergeCell ref="B14:E14"/>
    <mergeCell ref="D15:D27"/>
    <mergeCell ref="B5:E5"/>
    <mergeCell ref="B6:E6"/>
    <mergeCell ref="B7:E7"/>
    <mergeCell ref="B8:E8"/>
    <mergeCell ref="B9:E9"/>
    <mergeCell ref="D10:E10"/>
    <mergeCell ref="E15:E25"/>
    <mergeCell ref="A13:E13"/>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S53"/>
  <sheetViews>
    <sheetView zoomScale="60" zoomScaleNormal="60" workbookViewId="0">
      <selection activeCell="K55" sqref="K55"/>
    </sheetView>
  </sheetViews>
  <sheetFormatPr baseColWidth="10" defaultColWidth="11.5703125" defaultRowHeight="15" x14ac:dyDescent="0.25"/>
  <cols>
    <col min="1" max="1" width="9.140625" style="129" customWidth="1"/>
    <col min="2" max="2" width="8.7109375" style="1" customWidth="1"/>
    <col min="3" max="3" width="3.7109375" style="1" customWidth="1"/>
    <col min="4" max="4" width="5.140625" style="1" customWidth="1"/>
    <col min="5" max="5" width="5.140625" style="1" hidden="1" customWidth="1"/>
    <col min="6" max="6" width="12.5703125" style="1" hidden="1" customWidth="1"/>
    <col min="7" max="7" width="27.7109375" style="1" customWidth="1"/>
    <col min="8" max="8" width="39.5703125" style="1" customWidth="1"/>
    <col min="9" max="9" width="22" style="1" customWidth="1"/>
    <col min="10" max="10" width="55.42578125" style="1" customWidth="1"/>
    <col min="11" max="11" width="54.42578125" style="1" customWidth="1"/>
    <col min="12" max="12" width="55.28515625" style="1" customWidth="1"/>
    <col min="13" max="13" width="42.7109375" style="1" hidden="1" customWidth="1"/>
    <col min="14" max="16384" width="11.5703125" style="1"/>
  </cols>
  <sheetData>
    <row r="1" spans="1:19" ht="64.900000000000006" customHeight="1" thickBot="1" x14ac:dyDescent="0.3">
      <c r="A1" s="128"/>
    </row>
    <row r="2" spans="1:19" ht="15.75" thickBot="1" x14ac:dyDescent="0.3">
      <c r="A2" s="166" t="s">
        <v>33</v>
      </c>
      <c r="B2" s="323" t="str">
        <f>IF('Données OPAC'!F15="",'Données OPAC'!B12&amp; ", "&amp; 'Données OPAC'!B13 &amp; ", " &amp; 'Données OPAC'!B14 &amp; ", " &amp; 'Données OPAC'!B15,'Données OPAC'!B12&amp; ", "&amp; 'Données OPAC'!F12 &amp; ", " &amp; 'Données OPAC'!F13 &amp; ", " &amp; 'Données OPAC'!F14 &amp; ", " &amp; 'Données OPAC'!F15)</f>
        <v xml:space="preserve">KHEPRI SANTÉ FORMATION, 188 Grande Rue Charles de Gaulle, 94130, NOGENT-SUR-MARNE </v>
      </c>
      <c r="C2" s="324"/>
      <c r="D2" s="324"/>
      <c r="E2" s="324"/>
      <c r="F2" s="324"/>
      <c r="G2" s="324"/>
      <c r="H2" s="324"/>
      <c r="I2" s="324"/>
      <c r="J2" s="324"/>
      <c r="K2" s="324"/>
      <c r="L2" s="324"/>
      <c r="M2" s="325"/>
    </row>
    <row r="3" spans="1:19" ht="21.75" thickBot="1" x14ac:dyDescent="0.3">
      <c r="A3" s="172" t="s">
        <v>34</v>
      </c>
      <c r="B3" s="326" t="s">
        <v>241</v>
      </c>
      <c r="C3" s="327"/>
      <c r="D3" s="327"/>
      <c r="E3" s="327"/>
      <c r="F3" s="327"/>
      <c r="G3" s="328"/>
      <c r="H3" s="328"/>
      <c r="I3" s="328"/>
      <c r="J3" s="328"/>
      <c r="K3" s="328"/>
      <c r="L3" s="328"/>
      <c r="M3" s="329"/>
    </row>
    <row r="4" spans="1:19" ht="54" customHeight="1" thickBot="1" x14ac:dyDescent="0.3">
      <c r="A4" s="128"/>
      <c r="B4" s="151" t="s">
        <v>0</v>
      </c>
      <c r="C4" s="153" t="s">
        <v>1</v>
      </c>
      <c r="D4" s="155" t="s">
        <v>2</v>
      </c>
      <c r="E4" s="156" t="s">
        <v>3</v>
      </c>
      <c r="F4" s="144" t="s">
        <v>4</v>
      </c>
      <c r="G4" s="162" t="s">
        <v>31</v>
      </c>
      <c r="H4" s="163" t="s">
        <v>32</v>
      </c>
      <c r="I4" s="163" t="s">
        <v>142</v>
      </c>
      <c r="J4" s="152" t="s">
        <v>151</v>
      </c>
      <c r="K4" s="154" t="s">
        <v>150</v>
      </c>
      <c r="L4" s="141" t="s">
        <v>149</v>
      </c>
      <c r="M4" s="157" t="s">
        <v>152</v>
      </c>
      <c r="N4" s="138"/>
      <c r="O4" s="138"/>
      <c r="P4" s="138"/>
      <c r="Q4" s="138"/>
      <c r="R4" s="138"/>
      <c r="S4" s="138"/>
    </row>
    <row r="5" spans="1:19" ht="193.15" customHeight="1" thickBot="1" x14ac:dyDescent="0.3">
      <c r="A5" s="128"/>
      <c r="B5" s="46" t="s">
        <v>5</v>
      </c>
      <c r="C5" s="46" t="s">
        <v>5</v>
      </c>
      <c r="D5" s="46" t="s">
        <v>5</v>
      </c>
      <c r="E5" s="122" t="s">
        <v>5</v>
      </c>
      <c r="F5" s="139" t="s">
        <v>5</v>
      </c>
      <c r="G5" s="123" t="s">
        <v>138</v>
      </c>
      <c r="H5" s="211" t="s">
        <v>205</v>
      </c>
      <c r="I5" s="200" t="s">
        <v>247</v>
      </c>
      <c r="J5" s="219" t="s">
        <v>276</v>
      </c>
      <c r="K5" s="219" t="s">
        <v>277</v>
      </c>
      <c r="L5" s="219" t="s">
        <v>278</v>
      </c>
      <c r="M5" s="179"/>
    </row>
    <row r="6" spans="1:19" ht="112.15" customHeight="1" x14ac:dyDescent="0.25">
      <c r="A6" s="128"/>
      <c r="B6" s="2" t="s">
        <v>5</v>
      </c>
      <c r="C6" s="2" t="s">
        <v>5</v>
      </c>
      <c r="D6" s="2" t="s">
        <v>5</v>
      </c>
      <c r="E6" s="124" t="s">
        <v>5</v>
      </c>
      <c r="F6" s="140" t="s">
        <v>5</v>
      </c>
      <c r="G6" s="133" t="s">
        <v>16</v>
      </c>
      <c r="H6" s="212" t="s">
        <v>206</v>
      </c>
      <c r="I6" s="81" t="s">
        <v>251</v>
      </c>
      <c r="J6" s="220" t="s">
        <v>255</v>
      </c>
      <c r="K6" s="221" t="s">
        <v>256</v>
      </c>
      <c r="L6" s="221" t="s">
        <v>257</v>
      </c>
      <c r="M6" s="180" t="s">
        <v>194</v>
      </c>
    </row>
    <row r="7" spans="1:19" ht="115.5" customHeight="1" x14ac:dyDescent="0.25">
      <c r="B7" s="2" t="s">
        <v>5</v>
      </c>
      <c r="C7" s="115"/>
      <c r="D7" s="2" t="s">
        <v>5</v>
      </c>
      <c r="E7" s="124" t="s">
        <v>5</v>
      </c>
      <c r="F7" s="140" t="s">
        <v>5</v>
      </c>
      <c r="G7" s="133" t="s">
        <v>17</v>
      </c>
      <c r="H7" s="212" t="s">
        <v>207</v>
      </c>
      <c r="I7" s="81" t="s">
        <v>252</v>
      </c>
      <c r="J7" s="180"/>
      <c r="K7" s="180"/>
      <c r="L7" s="180"/>
      <c r="M7" s="181"/>
    </row>
    <row r="8" spans="1:19" ht="79.150000000000006" customHeight="1" x14ac:dyDescent="0.25">
      <c r="B8" s="2" t="s">
        <v>5</v>
      </c>
      <c r="C8" s="2" t="s">
        <v>5</v>
      </c>
      <c r="D8" s="2" t="s">
        <v>5</v>
      </c>
      <c r="E8" s="124" t="s">
        <v>5</v>
      </c>
      <c r="F8" s="140"/>
      <c r="G8" s="125" t="s">
        <v>69</v>
      </c>
      <c r="H8" s="210" t="s">
        <v>208</v>
      </c>
      <c r="I8" s="81" t="s">
        <v>247</v>
      </c>
      <c r="J8" s="221" t="s">
        <v>253</v>
      </c>
      <c r="K8" s="221" t="s">
        <v>254</v>
      </c>
      <c r="L8" s="221" t="s">
        <v>254</v>
      </c>
      <c r="M8" s="181"/>
    </row>
    <row r="9" spans="1:19" ht="72" x14ac:dyDescent="0.25">
      <c r="B9" s="2" t="s">
        <v>5</v>
      </c>
      <c r="C9" s="2" t="s">
        <v>5</v>
      </c>
      <c r="D9" s="2" t="s">
        <v>5</v>
      </c>
      <c r="E9" s="124" t="s">
        <v>5</v>
      </c>
      <c r="F9" s="140"/>
      <c r="G9" s="125" t="s">
        <v>70</v>
      </c>
      <c r="H9" s="210" t="s">
        <v>209</v>
      </c>
      <c r="I9" s="81" t="s">
        <v>247</v>
      </c>
      <c r="J9" s="222" t="s">
        <v>258</v>
      </c>
      <c r="K9" s="222" t="s">
        <v>259</v>
      </c>
      <c r="L9" s="222" t="s">
        <v>260</v>
      </c>
      <c r="M9" s="181"/>
      <c r="P9" s="129"/>
    </row>
    <row r="10" spans="1:19" ht="79.900000000000006" customHeight="1" x14ac:dyDescent="0.25">
      <c r="B10" s="2" t="s">
        <v>5</v>
      </c>
      <c r="C10" s="2" t="s">
        <v>5</v>
      </c>
      <c r="D10" s="2" t="s">
        <v>5</v>
      </c>
      <c r="E10" s="124" t="s">
        <v>5</v>
      </c>
      <c r="F10" s="140"/>
      <c r="G10" s="125" t="s">
        <v>70</v>
      </c>
      <c r="H10" s="210" t="s">
        <v>210</v>
      </c>
      <c r="I10" s="81" t="s">
        <v>247</v>
      </c>
      <c r="J10" s="222" t="s">
        <v>263</v>
      </c>
      <c r="K10" s="222" t="s">
        <v>261</v>
      </c>
      <c r="L10" s="222" t="s">
        <v>262</v>
      </c>
      <c r="M10" s="181"/>
    </row>
    <row r="11" spans="1:19" ht="89.45" customHeight="1" x14ac:dyDescent="0.25">
      <c r="B11" s="2" t="s">
        <v>5</v>
      </c>
      <c r="C11" s="115"/>
      <c r="D11" s="115"/>
      <c r="E11" s="124" t="s">
        <v>5</v>
      </c>
      <c r="F11" s="140" t="s">
        <v>5</v>
      </c>
      <c r="G11" s="133" t="s">
        <v>18</v>
      </c>
      <c r="H11" s="210" t="s">
        <v>211</v>
      </c>
      <c r="I11" s="81" t="s">
        <v>252</v>
      </c>
      <c r="J11" s="223"/>
      <c r="K11" s="223"/>
      <c r="L11" s="223"/>
      <c r="M11" s="181"/>
    </row>
    <row r="12" spans="1:19" s="177" customFormat="1" ht="99" customHeight="1" x14ac:dyDescent="0.25">
      <c r="A12" s="176"/>
      <c r="B12" s="2" t="s">
        <v>5</v>
      </c>
      <c r="C12" s="115"/>
      <c r="D12" s="115"/>
      <c r="E12" s="124" t="s">
        <v>5</v>
      </c>
      <c r="F12" s="140" t="s">
        <v>5</v>
      </c>
      <c r="G12" s="175" t="s">
        <v>18</v>
      </c>
      <c r="H12" s="213" t="s">
        <v>212</v>
      </c>
      <c r="I12" s="81" t="s">
        <v>247</v>
      </c>
      <c r="J12" s="222" t="s">
        <v>264</v>
      </c>
      <c r="K12" s="222" t="s">
        <v>265</v>
      </c>
      <c r="L12" s="222" t="s">
        <v>266</v>
      </c>
      <c r="M12" s="181"/>
    </row>
    <row r="13" spans="1:19" ht="115.15" customHeight="1" x14ac:dyDescent="0.25">
      <c r="B13" s="2" t="s">
        <v>5</v>
      </c>
      <c r="C13" s="2" t="s">
        <v>5</v>
      </c>
      <c r="D13" s="2" t="s">
        <v>5</v>
      </c>
      <c r="E13" s="124" t="s">
        <v>5</v>
      </c>
      <c r="F13" s="140"/>
      <c r="G13" s="133" t="s">
        <v>19</v>
      </c>
      <c r="H13" s="209" t="s">
        <v>233</v>
      </c>
      <c r="I13" s="81" t="s">
        <v>247</v>
      </c>
      <c r="J13" s="222" t="s">
        <v>267</v>
      </c>
      <c r="K13" s="222" t="s">
        <v>268</v>
      </c>
      <c r="L13" s="222" t="s">
        <v>269</v>
      </c>
      <c r="M13" s="181"/>
    </row>
    <row r="14" spans="1:19" ht="72" x14ac:dyDescent="0.25">
      <c r="B14" s="2" t="s">
        <v>5</v>
      </c>
      <c r="C14" s="2" t="s">
        <v>5</v>
      </c>
      <c r="D14" s="2" t="s">
        <v>5</v>
      </c>
      <c r="E14" s="124" t="s">
        <v>5</v>
      </c>
      <c r="F14" s="140"/>
      <c r="G14" s="133" t="s">
        <v>19</v>
      </c>
      <c r="H14" s="210" t="s">
        <v>213</v>
      </c>
      <c r="I14" s="81" t="s">
        <v>247</v>
      </c>
      <c r="J14" s="222" t="s">
        <v>270</v>
      </c>
      <c r="K14" s="222" t="s">
        <v>271</v>
      </c>
      <c r="L14" s="222" t="s">
        <v>254</v>
      </c>
      <c r="M14" s="181"/>
    </row>
    <row r="15" spans="1:19" ht="72" x14ac:dyDescent="0.25">
      <c r="B15" s="2" t="s">
        <v>5</v>
      </c>
      <c r="C15" s="2" t="s">
        <v>5</v>
      </c>
      <c r="D15" s="2" t="s">
        <v>5</v>
      </c>
      <c r="E15" s="124" t="s">
        <v>5</v>
      </c>
      <c r="F15" s="140" t="s">
        <v>5</v>
      </c>
      <c r="G15" s="133" t="s">
        <v>19</v>
      </c>
      <c r="H15" s="210" t="s">
        <v>214</v>
      </c>
      <c r="I15" s="81" t="s">
        <v>247</v>
      </c>
      <c r="J15" s="222" t="s">
        <v>272</v>
      </c>
      <c r="K15" s="222" t="s">
        <v>273</v>
      </c>
      <c r="L15" s="222" t="s">
        <v>274</v>
      </c>
      <c r="M15" s="181"/>
    </row>
    <row r="16" spans="1:19" ht="119.45" customHeight="1" x14ac:dyDescent="0.25">
      <c r="B16" s="2" t="s">
        <v>5</v>
      </c>
      <c r="C16" s="2" t="s">
        <v>5</v>
      </c>
      <c r="D16" s="2" t="s">
        <v>5</v>
      </c>
      <c r="E16" s="124" t="s">
        <v>5</v>
      </c>
      <c r="F16" s="140" t="s">
        <v>5</v>
      </c>
      <c r="G16" s="133" t="s">
        <v>19</v>
      </c>
      <c r="H16" s="212" t="s">
        <v>215</v>
      </c>
      <c r="I16" s="81" t="s">
        <v>247</v>
      </c>
      <c r="J16" s="222" t="s">
        <v>275</v>
      </c>
      <c r="K16" s="222" t="s">
        <v>254</v>
      </c>
      <c r="L16" s="222" t="s">
        <v>254</v>
      </c>
      <c r="M16" s="181"/>
    </row>
    <row r="17" spans="2:13" ht="72" x14ac:dyDescent="0.25">
      <c r="B17" s="2" t="s">
        <v>5</v>
      </c>
      <c r="C17" s="115"/>
      <c r="D17" s="115"/>
      <c r="E17" s="124" t="s">
        <v>5</v>
      </c>
      <c r="F17" s="140" t="s">
        <v>5</v>
      </c>
      <c r="G17" s="125" t="s">
        <v>6</v>
      </c>
      <c r="H17" s="212" t="s">
        <v>216</v>
      </c>
      <c r="I17" s="81" t="s">
        <v>252</v>
      </c>
      <c r="J17" s="223"/>
      <c r="K17" s="223"/>
      <c r="L17" s="223"/>
      <c r="M17" s="181"/>
    </row>
    <row r="18" spans="2:13" ht="36" hidden="1" x14ac:dyDescent="0.25">
      <c r="B18" s="2"/>
      <c r="C18" s="115"/>
      <c r="D18" s="115"/>
      <c r="E18" s="124" t="s">
        <v>5</v>
      </c>
      <c r="F18" s="140" t="s">
        <v>5</v>
      </c>
      <c r="G18" s="125" t="s">
        <v>6</v>
      </c>
      <c r="H18" s="210" t="s">
        <v>230</v>
      </c>
      <c r="I18" s="81"/>
      <c r="J18" s="223"/>
      <c r="K18" s="223"/>
      <c r="L18" s="223"/>
      <c r="M18" s="181"/>
    </row>
    <row r="19" spans="2:13" ht="61.15" hidden="1" customHeight="1" x14ac:dyDescent="0.25">
      <c r="B19" s="2"/>
      <c r="C19" s="115"/>
      <c r="D19" s="115"/>
      <c r="E19" s="124" t="s">
        <v>5</v>
      </c>
      <c r="F19" s="140" t="s">
        <v>5</v>
      </c>
      <c r="G19" s="125" t="s">
        <v>6</v>
      </c>
      <c r="H19" s="210" t="s">
        <v>229</v>
      </c>
      <c r="I19" s="81"/>
      <c r="J19" s="223"/>
      <c r="K19" s="223"/>
      <c r="L19" s="223"/>
      <c r="M19" s="181"/>
    </row>
    <row r="20" spans="2:13" ht="78.599999999999994" customHeight="1" x14ac:dyDescent="0.25">
      <c r="B20" s="2" t="s">
        <v>5</v>
      </c>
      <c r="C20" s="115"/>
      <c r="D20" s="2" t="s">
        <v>5</v>
      </c>
      <c r="E20" s="124" t="s">
        <v>5</v>
      </c>
      <c r="F20" s="140" t="s">
        <v>5</v>
      </c>
      <c r="G20" s="125" t="s">
        <v>6</v>
      </c>
      <c r="H20" s="210" t="s">
        <v>217</v>
      </c>
      <c r="I20" s="81" t="s">
        <v>252</v>
      </c>
      <c r="J20" s="224"/>
      <c r="K20" s="223"/>
      <c r="L20" s="223"/>
      <c r="M20" s="181"/>
    </row>
    <row r="21" spans="2:13" ht="141" customHeight="1" x14ac:dyDescent="0.25">
      <c r="B21" s="2" t="s">
        <v>5</v>
      </c>
      <c r="C21" s="2" t="s">
        <v>5</v>
      </c>
      <c r="D21" s="2" t="s">
        <v>5</v>
      </c>
      <c r="E21" s="124" t="s">
        <v>5</v>
      </c>
      <c r="F21" s="140"/>
      <c r="G21" s="133" t="s">
        <v>20</v>
      </c>
      <c r="H21" s="212" t="s">
        <v>84</v>
      </c>
      <c r="I21" s="81" t="s">
        <v>247</v>
      </c>
      <c r="J21" s="222" t="s">
        <v>280</v>
      </c>
      <c r="K21" s="222" t="s">
        <v>279</v>
      </c>
      <c r="L21" s="222" t="s">
        <v>281</v>
      </c>
      <c r="M21" s="180" t="s">
        <v>196</v>
      </c>
    </row>
    <row r="22" spans="2:13" ht="66" customHeight="1" x14ac:dyDescent="0.25">
      <c r="B22" s="2" t="s">
        <v>5</v>
      </c>
      <c r="C22" s="2" t="s">
        <v>5</v>
      </c>
      <c r="D22" s="2" t="s">
        <v>5</v>
      </c>
      <c r="E22" s="124" t="s">
        <v>5</v>
      </c>
      <c r="F22" s="140"/>
      <c r="G22" s="133" t="s">
        <v>20</v>
      </c>
      <c r="H22" s="212" t="s">
        <v>71</v>
      </c>
      <c r="I22" s="81" t="s">
        <v>247</v>
      </c>
      <c r="J22" s="222" t="s">
        <v>282</v>
      </c>
      <c r="K22" s="222" t="s">
        <v>254</v>
      </c>
      <c r="L22" s="222" t="s">
        <v>254</v>
      </c>
      <c r="M22" s="181"/>
    </row>
    <row r="23" spans="2:13" ht="131.44999999999999" customHeight="1" x14ac:dyDescent="0.25">
      <c r="B23" s="2" t="s">
        <v>5</v>
      </c>
      <c r="C23" s="2" t="s">
        <v>5</v>
      </c>
      <c r="D23" s="2" t="s">
        <v>5</v>
      </c>
      <c r="E23" s="124" t="s">
        <v>5</v>
      </c>
      <c r="F23" s="140"/>
      <c r="G23" s="133" t="s">
        <v>20</v>
      </c>
      <c r="H23" s="212" t="s">
        <v>218</v>
      </c>
      <c r="I23" s="81" t="s">
        <v>248</v>
      </c>
      <c r="J23" s="222" t="s">
        <v>283</v>
      </c>
      <c r="K23" s="222" t="s">
        <v>284</v>
      </c>
      <c r="L23" s="222" t="s">
        <v>285</v>
      </c>
      <c r="M23" s="181"/>
    </row>
    <row r="24" spans="2:13" ht="45.6" hidden="1" customHeight="1" x14ac:dyDescent="0.25">
      <c r="B24" s="2"/>
      <c r="C24" s="115"/>
      <c r="D24" s="115"/>
      <c r="E24" s="124" t="s">
        <v>5</v>
      </c>
      <c r="F24" s="140" t="s">
        <v>5</v>
      </c>
      <c r="G24" s="125" t="s">
        <v>7</v>
      </c>
      <c r="H24" s="210" t="s">
        <v>231</v>
      </c>
      <c r="I24" s="81"/>
      <c r="J24" s="223"/>
      <c r="K24" s="223"/>
      <c r="L24" s="223"/>
      <c r="M24" s="181"/>
    </row>
    <row r="25" spans="2:13" ht="195" customHeight="1" x14ac:dyDescent="0.25">
      <c r="B25" s="2" t="s">
        <v>5</v>
      </c>
      <c r="C25" s="2" t="s">
        <v>5</v>
      </c>
      <c r="D25" s="2" t="s">
        <v>5</v>
      </c>
      <c r="E25" s="124" t="s">
        <v>5</v>
      </c>
      <c r="F25" s="140" t="s">
        <v>5</v>
      </c>
      <c r="G25" s="133" t="s">
        <v>21</v>
      </c>
      <c r="H25" s="210" t="s">
        <v>219</v>
      </c>
      <c r="I25" s="81" t="s">
        <v>251</v>
      </c>
      <c r="J25" s="222" t="s">
        <v>286</v>
      </c>
      <c r="K25" s="222" t="s">
        <v>254</v>
      </c>
      <c r="L25" s="222" t="s">
        <v>313</v>
      </c>
      <c r="M25" s="181"/>
    </row>
    <row r="26" spans="2:13" ht="78" customHeight="1" x14ac:dyDescent="0.25">
      <c r="B26" s="2" t="s">
        <v>5</v>
      </c>
      <c r="C26" s="2" t="s">
        <v>5</v>
      </c>
      <c r="D26" s="2" t="s">
        <v>5</v>
      </c>
      <c r="E26" s="124" t="s">
        <v>5</v>
      </c>
      <c r="F26" s="140" t="s">
        <v>5</v>
      </c>
      <c r="G26" s="133" t="s">
        <v>21</v>
      </c>
      <c r="H26" s="210" t="s">
        <v>220</v>
      </c>
      <c r="I26" s="226" t="s">
        <v>251</v>
      </c>
      <c r="J26" s="227" t="s">
        <v>290</v>
      </c>
      <c r="K26" s="222" t="s">
        <v>254</v>
      </c>
      <c r="L26" s="222" t="s">
        <v>254</v>
      </c>
      <c r="M26" s="181"/>
    </row>
    <row r="27" spans="2:13" ht="142.9" customHeight="1" x14ac:dyDescent="0.25">
      <c r="B27" s="2" t="s">
        <v>5</v>
      </c>
      <c r="C27" s="2" t="s">
        <v>5</v>
      </c>
      <c r="D27" s="2" t="s">
        <v>5</v>
      </c>
      <c r="E27" s="124" t="s">
        <v>5</v>
      </c>
      <c r="F27" s="140"/>
      <c r="G27" s="133" t="s">
        <v>22</v>
      </c>
      <c r="H27" s="212" t="s">
        <v>72</v>
      </c>
      <c r="I27" s="81" t="s">
        <v>247</v>
      </c>
      <c r="J27" s="225" t="s">
        <v>287</v>
      </c>
      <c r="K27" s="225" t="s">
        <v>288</v>
      </c>
      <c r="L27" s="225" t="s">
        <v>289</v>
      </c>
      <c r="M27" s="182" t="s">
        <v>169</v>
      </c>
    </row>
    <row r="28" spans="2:13" ht="146.44999999999999" customHeight="1" x14ac:dyDescent="0.25">
      <c r="B28" s="2" t="s">
        <v>5</v>
      </c>
      <c r="C28" s="2" t="s">
        <v>5</v>
      </c>
      <c r="D28" s="2" t="s">
        <v>5</v>
      </c>
      <c r="E28" s="124" t="s">
        <v>5</v>
      </c>
      <c r="F28" s="140" t="s">
        <v>5</v>
      </c>
      <c r="G28" s="133" t="s">
        <v>22</v>
      </c>
      <c r="H28" s="212" t="s">
        <v>221</v>
      </c>
      <c r="I28" s="81" t="s">
        <v>247</v>
      </c>
      <c r="J28" s="225" t="s">
        <v>292</v>
      </c>
      <c r="K28" s="225" t="s">
        <v>291</v>
      </c>
      <c r="L28" s="225" t="s">
        <v>293</v>
      </c>
      <c r="M28" s="182" t="s">
        <v>169</v>
      </c>
    </row>
    <row r="29" spans="2:13" ht="129" customHeight="1" x14ac:dyDescent="0.25">
      <c r="B29" s="2" t="s">
        <v>5</v>
      </c>
      <c r="C29" s="2" t="s">
        <v>5</v>
      </c>
      <c r="D29" s="2" t="s">
        <v>5</v>
      </c>
      <c r="E29" s="124" t="s">
        <v>5</v>
      </c>
      <c r="F29" s="140" t="s">
        <v>5</v>
      </c>
      <c r="G29" s="133" t="s">
        <v>22</v>
      </c>
      <c r="H29" s="212" t="s">
        <v>222</v>
      </c>
      <c r="I29" s="81" t="s">
        <v>247</v>
      </c>
      <c r="J29" s="225" t="s">
        <v>294</v>
      </c>
      <c r="K29" s="225" t="s">
        <v>295</v>
      </c>
      <c r="L29" s="225" t="s">
        <v>295</v>
      </c>
      <c r="M29" s="182" t="s">
        <v>169</v>
      </c>
    </row>
    <row r="30" spans="2:13" ht="170.45" customHeight="1" x14ac:dyDescent="0.25">
      <c r="B30" s="2" t="s">
        <v>5</v>
      </c>
      <c r="C30" s="2" t="s">
        <v>5</v>
      </c>
      <c r="D30" s="2" t="s">
        <v>5</v>
      </c>
      <c r="E30" s="124" t="s">
        <v>5</v>
      </c>
      <c r="F30" s="140" t="s">
        <v>5</v>
      </c>
      <c r="G30" s="133" t="s">
        <v>22</v>
      </c>
      <c r="H30" s="210" t="s">
        <v>223</v>
      </c>
      <c r="I30" s="81" t="s">
        <v>247</v>
      </c>
      <c r="J30" s="225" t="s">
        <v>296</v>
      </c>
      <c r="K30" s="222" t="s">
        <v>297</v>
      </c>
      <c r="L30" s="222" t="s">
        <v>297</v>
      </c>
      <c r="M30" s="181"/>
    </row>
    <row r="31" spans="2:13" ht="87" customHeight="1" x14ac:dyDescent="0.25">
      <c r="B31" s="2" t="s">
        <v>5</v>
      </c>
      <c r="C31" s="2" t="s">
        <v>5</v>
      </c>
      <c r="D31" s="2" t="s">
        <v>5</v>
      </c>
      <c r="E31" s="124" t="s">
        <v>5</v>
      </c>
      <c r="F31" s="140" t="s">
        <v>5</v>
      </c>
      <c r="G31" s="133" t="s">
        <v>22</v>
      </c>
      <c r="H31" s="210" t="s">
        <v>224</v>
      </c>
      <c r="I31" s="81" t="s">
        <v>247</v>
      </c>
      <c r="J31" s="222" t="s">
        <v>300</v>
      </c>
      <c r="K31" s="222" t="s">
        <v>301</v>
      </c>
      <c r="L31" s="222" t="s">
        <v>302</v>
      </c>
      <c r="M31" s="181"/>
    </row>
    <row r="32" spans="2:13" ht="90.6" customHeight="1" x14ac:dyDescent="0.25">
      <c r="B32" s="2" t="s">
        <v>5</v>
      </c>
      <c r="C32" s="115"/>
      <c r="D32" s="115"/>
      <c r="E32" s="124" t="s">
        <v>5</v>
      </c>
      <c r="F32" s="140" t="s">
        <v>5</v>
      </c>
      <c r="G32" s="133" t="s">
        <v>23</v>
      </c>
      <c r="H32" s="212" t="s">
        <v>225</v>
      </c>
      <c r="I32" s="81" t="s">
        <v>252</v>
      </c>
      <c r="J32" s="223"/>
      <c r="K32" s="223"/>
      <c r="L32" s="223"/>
      <c r="M32" s="181"/>
    </row>
    <row r="33" spans="2:13" ht="60.6" hidden="1" customHeight="1" x14ac:dyDescent="0.25">
      <c r="B33" s="2"/>
      <c r="C33" s="115"/>
      <c r="D33" s="115"/>
      <c r="E33" s="124" t="s">
        <v>5</v>
      </c>
      <c r="F33" s="140" t="s">
        <v>5</v>
      </c>
      <c r="G33" s="133" t="s">
        <v>23</v>
      </c>
      <c r="H33" s="210" t="s">
        <v>232</v>
      </c>
      <c r="I33" s="81"/>
      <c r="J33" s="223"/>
      <c r="K33" s="223"/>
      <c r="L33" s="223"/>
      <c r="M33" s="181"/>
    </row>
    <row r="34" spans="2:13" ht="259.89999999999998" customHeight="1" x14ac:dyDescent="0.25">
      <c r="B34" s="2" t="s">
        <v>5</v>
      </c>
      <c r="C34" s="2" t="s">
        <v>5</v>
      </c>
      <c r="D34" s="2" t="s">
        <v>5</v>
      </c>
      <c r="E34" s="124" t="s">
        <v>5</v>
      </c>
      <c r="F34" s="140"/>
      <c r="G34" s="133" t="s">
        <v>24</v>
      </c>
      <c r="H34" s="212" t="s">
        <v>73</v>
      </c>
      <c r="I34" s="81" t="s">
        <v>247</v>
      </c>
      <c r="J34" s="222" t="s">
        <v>303</v>
      </c>
      <c r="K34" s="222" t="s">
        <v>304</v>
      </c>
      <c r="L34" s="222" t="s">
        <v>305</v>
      </c>
      <c r="M34" s="180" t="s">
        <v>195</v>
      </c>
    </row>
    <row r="35" spans="2:13" ht="82.9" customHeight="1" x14ac:dyDescent="0.25">
      <c r="B35" s="2" t="s">
        <v>5</v>
      </c>
      <c r="C35" s="2" t="s">
        <v>5</v>
      </c>
      <c r="D35" s="2" t="s">
        <v>5</v>
      </c>
      <c r="E35" s="124" t="s">
        <v>5</v>
      </c>
      <c r="F35" s="140"/>
      <c r="G35" s="133" t="s">
        <v>24</v>
      </c>
      <c r="H35" s="210" t="s">
        <v>226</v>
      </c>
      <c r="I35" s="81" t="s">
        <v>247</v>
      </c>
      <c r="J35" s="222" t="s">
        <v>306</v>
      </c>
      <c r="K35" s="222" t="s">
        <v>254</v>
      </c>
      <c r="L35" s="222" t="s">
        <v>254</v>
      </c>
      <c r="M35" s="181"/>
    </row>
    <row r="36" spans="2:13" ht="82.15" customHeight="1" x14ac:dyDescent="0.25">
      <c r="B36" s="2" t="s">
        <v>5</v>
      </c>
      <c r="C36" s="2" t="s">
        <v>5</v>
      </c>
      <c r="D36" s="2" t="s">
        <v>5</v>
      </c>
      <c r="E36" s="124" t="s">
        <v>5</v>
      </c>
      <c r="F36" s="140" t="s">
        <v>5</v>
      </c>
      <c r="G36" s="133" t="s">
        <v>24</v>
      </c>
      <c r="H36" s="210" t="s">
        <v>227</v>
      </c>
      <c r="I36" s="81" t="s">
        <v>251</v>
      </c>
      <c r="J36" s="222" t="s">
        <v>307</v>
      </c>
      <c r="K36" s="222" t="s">
        <v>254</v>
      </c>
      <c r="L36" s="222" t="s">
        <v>254</v>
      </c>
      <c r="M36" s="181"/>
    </row>
    <row r="37" spans="2:13" ht="108" x14ac:dyDescent="0.25">
      <c r="B37" s="13" t="s">
        <v>5</v>
      </c>
      <c r="C37" s="13" t="s">
        <v>5</v>
      </c>
      <c r="D37" s="13" t="s">
        <v>5</v>
      </c>
      <c r="E37" s="126" t="s">
        <v>5</v>
      </c>
      <c r="F37" s="140" t="s">
        <v>5</v>
      </c>
      <c r="G37" s="131" t="s">
        <v>146</v>
      </c>
      <c r="H37" s="132" t="s">
        <v>145</v>
      </c>
      <c r="I37" s="81" t="s">
        <v>247</v>
      </c>
      <c r="J37" s="222" t="s">
        <v>308</v>
      </c>
      <c r="K37" s="222" t="s">
        <v>254</v>
      </c>
      <c r="L37" s="222" t="s">
        <v>254</v>
      </c>
      <c r="M37" s="181"/>
    </row>
    <row r="38" spans="2:13" ht="103.5" customHeight="1" thickBot="1" x14ac:dyDescent="0.3">
      <c r="B38" s="14" t="s">
        <v>5</v>
      </c>
      <c r="C38" s="14" t="s">
        <v>5</v>
      </c>
      <c r="D38" s="14" t="s">
        <v>5</v>
      </c>
      <c r="E38" s="158" t="s">
        <v>5</v>
      </c>
      <c r="F38" s="159" t="s">
        <v>5</v>
      </c>
      <c r="G38" s="160" t="s">
        <v>185</v>
      </c>
      <c r="H38" s="161" t="s">
        <v>201</v>
      </c>
      <c r="I38" s="201" t="s">
        <v>247</v>
      </c>
      <c r="J38" s="228" t="s">
        <v>309</v>
      </c>
      <c r="K38" s="222" t="s">
        <v>254</v>
      </c>
      <c r="L38" s="222" t="s">
        <v>254</v>
      </c>
      <c r="M38" s="183"/>
    </row>
    <row r="39" spans="2:13" ht="36.6" hidden="1" customHeight="1" x14ac:dyDescent="0.25">
      <c r="B39" s="321" t="s">
        <v>85</v>
      </c>
      <c r="C39" s="322"/>
      <c r="D39" s="322"/>
      <c r="E39" s="322"/>
      <c r="F39" s="322"/>
      <c r="G39" s="322"/>
      <c r="H39" s="322"/>
      <c r="I39" s="200"/>
      <c r="J39" s="143"/>
      <c r="K39" s="143"/>
      <c r="L39" s="143"/>
      <c r="M39" s="142"/>
    </row>
    <row r="40" spans="2:13" ht="53.45" hidden="1" customHeight="1" x14ac:dyDescent="0.25">
      <c r="B40" s="314" t="s">
        <v>86</v>
      </c>
      <c r="C40" s="315"/>
      <c r="D40" s="315"/>
      <c r="E40" s="315"/>
      <c r="F40" s="315"/>
      <c r="G40" s="315"/>
      <c r="H40" s="315"/>
      <c r="I40" s="81"/>
      <c r="J40" s="7"/>
      <c r="K40" s="7"/>
      <c r="L40" s="7"/>
      <c r="M40" s="19"/>
    </row>
    <row r="41" spans="2:13" ht="47.45" hidden="1" customHeight="1" x14ac:dyDescent="0.25">
      <c r="B41" s="314" t="s">
        <v>87</v>
      </c>
      <c r="C41" s="315"/>
      <c r="D41" s="315"/>
      <c r="E41" s="315"/>
      <c r="F41" s="315"/>
      <c r="G41" s="315"/>
      <c r="H41" s="315"/>
      <c r="I41" s="81"/>
      <c r="J41" s="7"/>
      <c r="K41" s="7"/>
      <c r="L41" s="7"/>
      <c r="M41" s="19"/>
    </row>
    <row r="42" spans="2:13" ht="45" hidden="1" customHeight="1" x14ac:dyDescent="0.25">
      <c r="B42" s="314" t="s">
        <v>88</v>
      </c>
      <c r="C42" s="315"/>
      <c r="D42" s="315"/>
      <c r="E42" s="315"/>
      <c r="F42" s="315"/>
      <c r="G42" s="315"/>
      <c r="H42" s="315"/>
      <c r="I42" s="81"/>
      <c r="J42" s="7"/>
      <c r="K42" s="7"/>
      <c r="L42" s="7"/>
      <c r="M42" s="19"/>
    </row>
    <row r="43" spans="2:13" ht="27" hidden="1" customHeight="1" x14ac:dyDescent="0.25">
      <c r="B43" s="314" t="s">
        <v>89</v>
      </c>
      <c r="C43" s="315"/>
      <c r="D43" s="315"/>
      <c r="E43" s="315"/>
      <c r="F43" s="315"/>
      <c r="G43" s="315"/>
      <c r="H43" s="315"/>
      <c r="I43" s="81"/>
      <c r="J43" s="7"/>
      <c r="K43" s="7"/>
      <c r="L43" s="7"/>
      <c r="M43" s="19"/>
    </row>
    <row r="44" spans="2:13" ht="21" hidden="1" customHeight="1" x14ac:dyDescent="0.25">
      <c r="B44" s="319" t="s">
        <v>90</v>
      </c>
      <c r="C44" s="320"/>
      <c r="D44" s="320"/>
      <c r="E44" s="320"/>
      <c r="F44" s="320"/>
      <c r="G44" s="320"/>
      <c r="H44" s="320"/>
      <c r="I44" s="81"/>
      <c r="J44" s="7"/>
      <c r="K44" s="7"/>
      <c r="L44" s="7"/>
      <c r="M44" s="19"/>
    </row>
    <row r="45" spans="2:13" ht="28.15" hidden="1" customHeight="1" x14ac:dyDescent="0.25">
      <c r="B45" s="314" t="s">
        <v>91</v>
      </c>
      <c r="C45" s="315"/>
      <c r="D45" s="315"/>
      <c r="E45" s="315"/>
      <c r="F45" s="315"/>
      <c r="G45" s="315"/>
      <c r="H45" s="315"/>
      <c r="I45" s="81"/>
      <c r="J45" s="7"/>
      <c r="K45" s="7"/>
      <c r="L45" s="7"/>
      <c r="M45" s="19"/>
    </row>
    <row r="46" spans="2:13" ht="25.9" hidden="1" customHeight="1" x14ac:dyDescent="0.25">
      <c r="B46" s="319" t="s">
        <v>92</v>
      </c>
      <c r="C46" s="320"/>
      <c r="D46" s="320"/>
      <c r="E46" s="320"/>
      <c r="F46" s="320"/>
      <c r="G46" s="320"/>
      <c r="H46" s="320"/>
      <c r="I46" s="81"/>
      <c r="J46" s="7"/>
      <c r="K46" s="7"/>
      <c r="L46" s="7"/>
      <c r="M46" s="19"/>
    </row>
    <row r="47" spans="2:13" ht="25.15" hidden="1" customHeight="1" x14ac:dyDescent="0.25">
      <c r="B47" s="314" t="s">
        <v>93</v>
      </c>
      <c r="C47" s="315"/>
      <c r="D47" s="315"/>
      <c r="E47" s="315"/>
      <c r="F47" s="315"/>
      <c r="G47" s="315"/>
      <c r="H47" s="315"/>
      <c r="I47" s="81"/>
      <c r="J47" s="7"/>
      <c r="K47" s="7"/>
      <c r="L47" s="7"/>
      <c r="M47" s="19"/>
    </row>
    <row r="48" spans="2:13" ht="19.899999999999999" hidden="1" customHeight="1" thickBot="1" x14ac:dyDescent="0.3">
      <c r="B48" s="316" t="s">
        <v>94</v>
      </c>
      <c r="C48" s="317"/>
      <c r="D48" s="317"/>
      <c r="E48" s="318"/>
      <c r="F48" s="318"/>
      <c r="G48" s="318"/>
      <c r="H48" s="318"/>
      <c r="I48" s="202"/>
      <c r="J48" s="203"/>
      <c r="K48" s="203"/>
      <c r="L48" s="203"/>
      <c r="M48" s="204"/>
    </row>
    <row r="53" ht="13.5" customHeight="1" x14ac:dyDescent="0.25"/>
  </sheetData>
  <mergeCells count="12">
    <mergeCell ref="B39:H39"/>
    <mergeCell ref="B40:H40"/>
    <mergeCell ref="B41:H41"/>
    <mergeCell ref="B2:M2"/>
    <mergeCell ref="B3:M3"/>
    <mergeCell ref="B47:H47"/>
    <mergeCell ref="B48:H48"/>
    <mergeCell ref="B42:H42"/>
    <mergeCell ref="B43:H43"/>
    <mergeCell ref="B44:H44"/>
    <mergeCell ref="B45:H45"/>
    <mergeCell ref="B46:H46"/>
  </mergeCells>
  <conditionalFormatting sqref="I5:I38">
    <cfRule type="cellIs" dxfId="4" priority="1" operator="equal">
      <formula>"Non traité en audit de surveillance"</formula>
    </cfRule>
    <cfRule type="cellIs" dxfId="3" priority="2" operator="equal">
      <formula>"Non applicable"</formula>
    </cfRule>
    <cfRule type="cellIs" dxfId="2" priority="3" operator="equal">
      <formula>"Non-conformité majeure"</formula>
    </cfRule>
    <cfRule type="cellIs" dxfId="1" priority="4" operator="equal">
      <formula>"Non-conformité mineure"</formula>
    </cfRule>
    <cfRule type="cellIs" dxfId="0" priority="5" operator="equal">
      <formula>"Conformité"</formula>
    </cfRule>
  </conditionalFormatting>
  <dataValidations count="6">
    <dataValidation type="list" allowBlank="1" showInputMessage="1" showErrorMessage="1" sqref="I37 I39:I48 I5:I6 I12:I13 I16 I21:I23 I27:I29 I34">
      <formula1>"Conformité,Non-conformité mineure,Non-conformité majeure"</formula1>
    </dataValidation>
    <dataValidation type="list" allowBlank="1" showInputMessage="1" showErrorMessage="1" sqref="I8:I10 I14:I15 I25:I26 I30:I31 I35:I36">
      <formula1>"Conformité, Non-conformité majeure"</formula1>
    </dataValidation>
    <dataValidation type="list" allowBlank="1" showInputMessage="1" showErrorMessage="1" sqref="I32 I7 I17">
      <formula1>"Conformité,Non-conformité mineure,Non-conformité majeure,Non applicable"</formula1>
    </dataValidation>
    <dataValidation type="list" allowBlank="1" showInputMessage="1" showErrorMessage="1" sqref="I11">
      <formula1>"Conformité, Non-conformité majeure, Non applicable"</formula1>
    </dataValidation>
    <dataValidation type="list" allowBlank="1" showInputMessage="1" showErrorMessage="1" sqref="I20">
      <formula1>"Conformité, Non-conformité majeure,Non applicable"</formula1>
    </dataValidation>
    <dataValidation type="list" allowBlank="1" showInputMessage="1" showErrorMessage="1" sqref="I18:I19 I24 I33 I38">
      <formula1>"Conformité,Non-conformité majeure"</formula1>
    </dataValidation>
  </dataValidations>
  <pageMargins left="0.7" right="0.7" top="0.75" bottom="0.75" header="0.3" footer="0.3"/>
  <pageSetup paperSize="9" scale="6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macro="[0]!LanceUSF1">
                <anchor moveWithCells="1" sizeWithCells="1">
                  <from>
                    <xdr:col>7</xdr:col>
                    <xdr:colOff>323850</xdr:colOff>
                    <xdr:row>0</xdr:row>
                    <xdr:rowOff>152400</xdr:rowOff>
                  </from>
                  <to>
                    <xdr:col>7</xdr:col>
                    <xdr:colOff>2790825</xdr:colOff>
                    <xdr:row>0</xdr:row>
                    <xdr:rowOff>1085850</xdr:rowOff>
                  </to>
                </anchor>
              </controlPr>
            </control>
          </mc:Choice>
        </mc:AlternateContent>
        <mc:AlternateContent xmlns:mc="http://schemas.openxmlformats.org/markup-compatibility/2006">
          <mc:Choice Requires="x14">
            <control shapeId="2056" r:id="rId5" name="Button 8">
              <controlPr defaultSize="0" print="0" autoFill="0" autoPict="0" macro="[0]!NouveauUserform2">
                <anchor moveWithCells="1" sizeWithCells="1">
                  <from>
                    <xdr:col>6</xdr:col>
                    <xdr:colOff>514350</xdr:colOff>
                    <xdr:row>0</xdr:row>
                    <xdr:rowOff>123825</xdr:rowOff>
                  </from>
                  <to>
                    <xdr:col>6</xdr:col>
                    <xdr:colOff>2286000</xdr:colOff>
                    <xdr:row>0</xdr:row>
                    <xdr:rowOff>1047750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6:G36"/>
  <sheetViews>
    <sheetView showGridLines="0" topLeftCell="A12" workbookViewId="0">
      <selection activeCell="C18" sqref="C18"/>
    </sheetView>
  </sheetViews>
  <sheetFormatPr baseColWidth="10" defaultRowHeight="15" x14ac:dyDescent="0.25"/>
  <cols>
    <col min="1" max="1" width="13.7109375" customWidth="1"/>
    <col min="2" max="2" width="14.28515625" customWidth="1"/>
    <col min="3" max="3" width="21.28515625" customWidth="1"/>
    <col min="4" max="4" width="35.5703125" customWidth="1"/>
    <col min="5" max="5" width="23.85546875" customWidth="1"/>
    <col min="6" max="7" width="13.7109375" customWidth="1"/>
  </cols>
  <sheetData>
    <row r="6" spans="2:7" ht="13.9" customHeight="1" x14ac:dyDescent="0.25"/>
    <row r="7" spans="2:7" ht="13.9" customHeight="1" x14ac:dyDescent="0.25"/>
    <row r="8" spans="2:7" ht="28.5" x14ac:dyDescent="0.45">
      <c r="B8" s="10"/>
      <c r="C8" s="12"/>
      <c r="D8" s="61" t="s">
        <v>35</v>
      </c>
      <c r="E8" s="10"/>
      <c r="F8" s="10"/>
      <c r="G8" s="10"/>
    </row>
    <row r="9" spans="2:7" ht="30.6" customHeight="1" thickBot="1" x14ac:dyDescent="0.3"/>
    <row r="10" spans="2:7" ht="19.149999999999999" customHeight="1" x14ac:dyDescent="0.25">
      <c r="B10" s="23" t="s">
        <v>36</v>
      </c>
      <c r="C10" s="24"/>
      <c r="D10" s="330" t="str">
        <f>'Données OPAC'!B12</f>
        <v>KHEPRI SANTÉ FORMATION</v>
      </c>
      <c r="E10" s="331"/>
      <c r="F10" s="332"/>
    </row>
    <row r="11" spans="2:7" ht="19.149999999999999" customHeight="1" x14ac:dyDescent="0.25">
      <c r="B11" s="21" t="s">
        <v>161</v>
      </c>
      <c r="C11" s="25"/>
      <c r="D11" s="333" t="str">
        <f>IF('Données OPAC'!F12="","",'Données OPAC'!F12)</f>
        <v/>
      </c>
      <c r="E11" s="334"/>
      <c r="F11" s="335"/>
    </row>
    <row r="12" spans="2:7" ht="19.149999999999999" customHeight="1" thickBot="1" x14ac:dyDescent="0.3">
      <c r="B12" s="22" t="s">
        <v>37</v>
      </c>
      <c r="C12" s="26"/>
      <c r="D12" s="336" t="str">
        <f>'Rapport d''audit'!B3</f>
        <v>V19 : Formation, BC, VAE</v>
      </c>
      <c r="E12" s="337"/>
      <c r="F12" s="338"/>
    </row>
    <row r="13" spans="2:7" ht="34.15" customHeight="1" thickBot="1" x14ac:dyDescent="0.3"/>
    <row r="14" spans="2:7" ht="22.15" customHeight="1" thickBot="1" x14ac:dyDescent="0.3">
      <c r="C14" s="15" t="s">
        <v>38</v>
      </c>
      <c r="D14" s="137">
        <f>'Données OPAC'!B7</f>
        <v>44644</v>
      </c>
      <c r="E14" s="16"/>
      <c r="F14" s="130"/>
    </row>
    <row r="15" spans="2:7" ht="22.15" customHeight="1" thickBot="1" x14ac:dyDescent="0.3">
      <c r="C15" s="3" t="s">
        <v>39</v>
      </c>
      <c r="D15" s="4" t="s">
        <v>40</v>
      </c>
      <c r="E15" s="17" t="s">
        <v>13</v>
      </c>
    </row>
    <row r="16" spans="2:7" ht="22.15" customHeight="1" x14ac:dyDescent="0.25">
      <c r="C16" s="5" t="s">
        <v>336</v>
      </c>
      <c r="D16" s="234" t="s">
        <v>335</v>
      </c>
      <c r="E16" s="18" t="s">
        <v>243</v>
      </c>
    </row>
    <row r="17" spans="2:6" ht="22.15" customHeight="1" x14ac:dyDescent="0.25">
      <c r="C17" s="6" t="s">
        <v>337</v>
      </c>
      <c r="D17" s="7" t="s">
        <v>338</v>
      </c>
      <c r="E17" s="19" t="s">
        <v>339</v>
      </c>
    </row>
    <row r="18" spans="2:6" ht="22.15" customHeight="1" x14ac:dyDescent="0.25">
      <c r="C18" s="6"/>
      <c r="D18" s="7"/>
      <c r="E18" s="178"/>
    </row>
    <row r="19" spans="2:6" ht="22.15" customHeight="1" x14ac:dyDescent="0.25">
      <c r="C19" s="6"/>
      <c r="D19" s="7"/>
      <c r="E19" s="19"/>
    </row>
    <row r="20" spans="2:6" ht="22.15" customHeight="1" x14ac:dyDescent="0.25">
      <c r="C20" s="6"/>
      <c r="D20" s="7"/>
      <c r="E20" s="19"/>
    </row>
    <row r="21" spans="2:6" ht="22.15" customHeight="1" thickBot="1" x14ac:dyDescent="0.3">
      <c r="C21" s="8"/>
      <c r="D21" s="14"/>
      <c r="E21" s="20"/>
    </row>
    <row r="22" spans="2:6" ht="22.15" customHeight="1" x14ac:dyDescent="0.25">
      <c r="B22" s="1"/>
      <c r="C22" s="1"/>
      <c r="D22" s="1"/>
      <c r="E22" s="1"/>
      <c r="F22" s="1"/>
    </row>
    <row r="23" spans="2:6" ht="27.6" customHeight="1" thickBot="1" x14ac:dyDescent="0.3">
      <c r="B23" s="1"/>
      <c r="C23" s="1"/>
      <c r="D23" s="1"/>
      <c r="E23" s="1"/>
      <c r="F23" s="1"/>
    </row>
    <row r="24" spans="2:6" ht="22.15" customHeight="1" thickBot="1" x14ac:dyDescent="0.3">
      <c r="C24" s="15" t="s">
        <v>41</v>
      </c>
      <c r="D24" s="137">
        <f>'Données OPAC'!B8</f>
        <v>44644</v>
      </c>
      <c r="E24" s="16"/>
      <c r="F24" s="130"/>
    </row>
    <row r="25" spans="2:6" ht="22.15" customHeight="1" thickBot="1" x14ac:dyDescent="0.3">
      <c r="C25" s="3" t="s">
        <v>39</v>
      </c>
      <c r="D25" s="4" t="s">
        <v>40</v>
      </c>
      <c r="E25" s="17" t="s">
        <v>13</v>
      </c>
      <c r="F25" s="1"/>
    </row>
    <row r="26" spans="2:6" ht="22.15" customHeight="1" x14ac:dyDescent="0.25">
      <c r="C26" s="5" t="s">
        <v>336</v>
      </c>
      <c r="D26" s="234" t="s">
        <v>335</v>
      </c>
      <c r="E26" s="18" t="s">
        <v>243</v>
      </c>
    </row>
    <row r="27" spans="2:6" ht="22.15" customHeight="1" x14ac:dyDescent="0.25">
      <c r="C27" s="6" t="s">
        <v>337</v>
      </c>
      <c r="D27" s="7" t="s">
        <v>338</v>
      </c>
      <c r="E27" s="19" t="s">
        <v>339</v>
      </c>
    </row>
    <row r="28" spans="2:6" ht="22.15" customHeight="1" x14ac:dyDescent="0.25">
      <c r="C28" s="6"/>
      <c r="D28" s="7"/>
      <c r="E28" s="178"/>
      <c r="F28" s="1"/>
    </row>
    <row r="29" spans="2:6" ht="22.15" customHeight="1" x14ac:dyDescent="0.25">
      <c r="C29" s="6"/>
      <c r="D29" s="7"/>
      <c r="E29" s="19"/>
      <c r="F29" s="1"/>
    </row>
    <row r="30" spans="2:6" ht="22.15" customHeight="1" x14ac:dyDescent="0.25">
      <c r="C30" s="6"/>
      <c r="D30" s="7"/>
      <c r="E30" s="19"/>
      <c r="F30" s="1"/>
    </row>
    <row r="31" spans="2:6" ht="22.15" customHeight="1" thickBot="1" x14ac:dyDescent="0.3">
      <c r="C31" s="8"/>
      <c r="D31" s="14"/>
      <c r="E31" s="20"/>
      <c r="F31" s="1"/>
    </row>
    <row r="34" spans="1:7" ht="21" x14ac:dyDescent="0.35">
      <c r="A34" s="9" t="s">
        <v>42</v>
      </c>
      <c r="B34" s="60"/>
      <c r="C34" s="60"/>
      <c r="D34" s="60"/>
      <c r="E34" s="60"/>
      <c r="F34" s="60"/>
      <c r="G34" s="10"/>
    </row>
    <row r="35" spans="1:7" ht="21" x14ac:dyDescent="0.35">
      <c r="A35" s="11" t="s">
        <v>43</v>
      </c>
      <c r="B35" s="60"/>
      <c r="C35" s="60"/>
      <c r="D35" s="60"/>
      <c r="E35" s="60"/>
      <c r="F35" s="60"/>
      <c r="G35" s="10"/>
    </row>
    <row r="36" spans="1:7" x14ac:dyDescent="0.25">
      <c r="A36" s="10"/>
      <c r="B36" s="10"/>
      <c r="C36" s="10"/>
      <c r="D36" s="10"/>
      <c r="E36" s="10"/>
    </row>
  </sheetData>
  <mergeCells count="3">
    <mergeCell ref="D10:F10"/>
    <mergeCell ref="D11:F11"/>
    <mergeCell ref="D12:F12"/>
  </mergeCells>
  <pageMargins left="0.7" right="0.7" top="0.75" bottom="0.75" header="0.3" footer="0.3"/>
  <pageSetup paperSize="9" scale="6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19"/>
  <sheetViews>
    <sheetView showGridLines="0" zoomScale="90" zoomScaleNormal="90" workbookViewId="0">
      <selection activeCell="B4" sqref="B4:F4"/>
    </sheetView>
  </sheetViews>
  <sheetFormatPr baseColWidth="10" defaultRowHeight="15" x14ac:dyDescent="0.25"/>
  <cols>
    <col min="1" max="1" width="4.28515625" customWidth="1"/>
    <col min="2" max="2" width="32.28515625" customWidth="1"/>
    <col min="3" max="3" width="11.5703125" hidden="1" customWidth="1"/>
    <col min="4" max="4" width="23.85546875" customWidth="1"/>
    <col min="6" max="6" width="17.85546875" customWidth="1"/>
    <col min="7" max="7" width="6.28515625" customWidth="1"/>
    <col min="8" max="8" width="4.7109375" customWidth="1"/>
    <col min="9" max="9" width="81.140625" customWidth="1"/>
  </cols>
  <sheetData>
    <row r="1" spans="1:9" ht="28.5" x14ac:dyDescent="0.45">
      <c r="B1" s="68" t="s">
        <v>100</v>
      </c>
    </row>
    <row r="3" spans="1:9" ht="33" customHeight="1" x14ac:dyDescent="0.25">
      <c r="A3" s="69" t="s">
        <v>106</v>
      </c>
      <c r="H3" s="69" t="s">
        <v>111</v>
      </c>
      <c r="I3" s="67"/>
    </row>
    <row r="4" spans="1:9" ht="20.45" customHeight="1" x14ac:dyDescent="0.25">
      <c r="A4" s="66" t="s">
        <v>112</v>
      </c>
      <c r="B4" s="339" t="s">
        <v>101</v>
      </c>
      <c r="C4" s="339"/>
      <c r="D4" s="339"/>
      <c r="E4" s="339"/>
      <c r="F4" s="339"/>
      <c r="G4" s="64"/>
      <c r="H4" s="70" t="s">
        <v>107</v>
      </c>
      <c r="I4" s="62"/>
    </row>
    <row r="5" spans="1:9" ht="40.15" customHeight="1" x14ac:dyDescent="0.25">
      <c r="A5" s="66" t="s">
        <v>112</v>
      </c>
      <c r="B5" s="340" t="s">
        <v>102</v>
      </c>
      <c r="C5" s="340"/>
      <c r="D5" s="340"/>
      <c r="E5" s="340"/>
      <c r="F5" s="340"/>
      <c r="G5" s="64"/>
      <c r="H5" s="66" t="s">
        <v>112</v>
      </c>
      <c r="I5" s="71" t="s">
        <v>113</v>
      </c>
    </row>
    <row r="6" spans="1:9" ht="33" customHeight="1" x14ac:dyDescent="0.25">
      <c r="A6" s="66" t="s">
        <v>112</v>
      </c>
      <c r="B6" s="339" t="s">
        <v>103</v>
      </c>
      <c r="C6" s="339"/>
      <c r="D6" s="339"/>
      <c r="E6" s="339"/>
      <c r="F6" s="339"/>
      <c r="G6" s="64"/>
      <c r="H6" s="66" t="s">
        <v>112</v>
      </c>
      <c r="I6" s="72" t="s">
        <v>115</v>
      </c>
    </row>
    <row r="7" spans="1:9" ht="42.6" customHeight="1" x14ac:dyDescent="0.25">
      <c r="A7" s="66" t="s">
        <v>112</v>
      </c>
      <c r="B7" s="340" t="s">
        <v>104</v>
      </c>
      <c r="C7" s="340"/>
      <c r="D7" s="340"/>
      <c r="E7" s="340"/>
      <c r="F7" s="340"/>
      <c r="G7" s="63"/>
      <c r="H7" s="66" t="s">
        <v>112</v>
      </c>
      <c r="I7" s="71" t="s">
        <v>108</v>
      </c>
    </row>
    <row r="8" spans="1:9" ht="26.45" customHeight="1" x14ac:dyDescent="0.25">
      <c r="A8" s="66" t="s">
        <v>112</v>
      </c>
      <c r="B8" s="339" t="s">
        <v>105</v>
      </c>
      <c r="C8" s="339"/>
      <c r="D8" s="339"/>
      <c r="E8" s="339"/>
      <c r="F8" s="339"/>
      <c r="G8" s="64"/>
    </row>
    <row r="9" spans="1:9" ht="26.45" customHeight="1" x14ac:dyDescent="0.25">
      <c r="A9" s="66" t="s">
        <v>112</v>
      </c>
      <c r="B9" s="73" t="s">
        <v>110</v>
      </c>
      <c r="C9" s="74"/>
      <c r="D9" s="74"/>
      <c r="E9" s="74"/>
      <c r="F9" s="74"/>
      <c r="G9" s="64"/>
      <c r="H9" s="70" t="s">
        <v>109</v>
      </c>
      <c r="I9" s="62"/>
    </row>
    <row r="10" spans="1:9" ht="39.6" customHeight="1" x14ac:dyDescent="0.25">
      <c r="B10" s="75" t="s">
        <v>116</v>
      </c>
      <c r="C10" s="67"/>
      <c r="D10" s="67"/>
      <c r="E10" s="67"/>
      <c r="F10" s="67"/>
      <c r="G10" s="64"/>
      <c r="H10" s="66" t="s">
        <v>112</v>
      </c>
      <c r="I10" s="71" t="s">
        <v>114</v>
      </c>
    </row>
    <row r="11" spans="1:9" ht="51" customHeight="1" x14ac:dyDescent="0.25">
      <c r="G11" s="64"/>
      <c r="H11" s="66" t="s">
        <v>112</v>
      </c>
      <c r="I11" s="72" t="s">
        <v>117</v>
      </c>
    </row>
    <row r="12" spans="1:9" ht="49.15" customHeight="1" x14ac:dyDescent="0.25">
      <c r="G12" s="65"/>
      <c r="H12" s="66" t="s">
        <v>112</v>
      </c>
      <c r="I12" s="71" t="s">
        <v>197</v>
      </c>
    </row>
    <row r="13" spans="1:9" ht="31.9" customHeight="1" x14ac:dyDescent="0.25">
      <c r="G13" s="63"/>
      <c r="H13" s="63"/>
      <c r="I13" s="63"/>
    </row>
    <row r="14" spans="1:9" ht="30" customHeight="1" x14ac:dyDescent="0.25">
      <c r="G14" s="63"/>
      <c r="H14" s="63"/>
      <c r="I14" s="63"/>
    </row>
    <row r="15" spans="1:9" ht="30.6" customHeight="1" x14ac:dyDescent="0.25">
      <c r="G15" s="63"/>
      <c r="H15" s="63"/>
      <c r="I15" s="63"/>
    </row>
    <row r="16" spans="1:9" ht="27.6" customHeight="1" x14ac:dyDescent="0.25">
      <c r="G16" s="64"/>
      <c r="H16" s="64"/>
      <c r="I16" s="64"/>
    </row>
    <row r="17" spans="7:9" ht="51" customHeight="1" x14ac:dyDescent="0.25">
      <c r="G17" s="63"/>
      <c r="H17" s="63"/>
      <c r="I17" s="63"/>
    </row>
    <row r="18" spans="7:9" ht="52.9" customHeight="1" x14ac:dyDescent="0.25">
      <c r="G18" s="64"/>
      <c r="H18" s="64"/>
      <c r="I18" s="64"/>
    </row>
    <row r="19" spans="7:9" ht="54" customHeight="1" x14ac:dyDescent="0.25"/>
  </sheetData>
  <mergeCells count="5">
    <mergeCell ref="B4:F4"/>
    <mergeCell ref="B5:F5"/>
    <mergeCell ref="B6:F6"/>
    <mergeCell ref="B7:F7"/>
    <mergeCell ref="B8:F8"/>
  </mergeCells>
  <pageMargins left="0.25" right="0.25" top="0.75" bottom="0.75" header="0.3" footer="0.3"/>
  <pageSetup paperSize="9" scale="7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FF0000"/>
    <pageSetUpPr fitToPage="1"/>
  </sheetPr>
  <dimension ref="A7:G53"/>
  <sheetViews>
    <sheetView topLeftCell="A35" workbookViewId="0">
      <selection activeCell="F9" sqref="F9"/>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52.9" customHeight="1" thickBot="1" x14ac:dyDescent="0.3"/>
    <row r="8" spans="1:7" ht="19.149999999999999" customHeight="1" thickBot="1" x14ac:dyDescent="0.3">
      <c r="B8" s="28" t="s">
        <v>36</v>
      </c>
      <c r="C8" s="29"/>
      <c r="D8" s="343" t="str">
        <f>'Données OPAC'!B12</f>
        <v>KHEPRI SANTÉ FORMATION</v>
      </c>
      <c r="E8" s="344"/>
      <c r="F8" s="345"/>
      <c r="G8" s="30"/>
    </row>
    <row r="9" spans="1:7" ht="27" customHeight="1" x14ac:dyDescent="0.25">
      <c r="A9" s="30"/>
      <c r="B9" s="31"/>
      <c r="C9" s="31"/>
      <c r="D9" s="35"/>
      <c r="E9" s="36"/>
      <c r="F9" s="36"/>
      <c r="G9" s="30"/>
    </row>
    <row r="10" spans="1:7" ht="15.75" thickBot="1" x14ac:dyDescent="0.3"/>
    <row r="11" spans="1:7" ht="28.15" customHeight="1" x14ac:dyDescent="0.25">
      <c r="A11" s="170" t="s">
        <v>49</v>
      </c>
      <c r="B11" s="346" t="str">
        <f>'Données OPAC'!B25:C25</f>
        <v>PERNA Philippe</v>
      </c>
      <c r="C11" s="346"/>
      <c r="D11" s="168" t="s">
        <v>50</v>
      </c>
      <c r="E11" s="346" t="str">
        <f>'Données OPAC'!B12</f>
        <v>KHEPRI SANTÉ FORMATION</v>
      </c>
      <c r="F11" s="346"/>
      <c r="G11" s="347"/>
    </row>
    <row r="12" spans="1:7" ht="28.15" customHeight="1" x14ac:dyDescent="0.25">
      <c r="A12" s="38" t="s">
        <v>48</v>
      </c>
      <c r="B12" s="348"/>
      <c r="C12" s="348"/>
      <c r="D12" s="169" t="s">
        <v>51</v>
      </c>
      <c r="E12" s="341" t="str">
        <f>'Données OPAC'!B12</f>
        <v>KHEPRI SANTÉ FORMATION</v>
      </c>
      <c r="F12" s="341"/>
      <c r="G12" s="342"/>
    </row>
    <row r="13" spans="1:7" ht="42" customHeight="1" x14ac:dyDescent="0.25">
      <c r="A13" s="173" t="s">
        <v>165</v>
      </c>
      <c r="B13" s="341"/>
      <c r="C13" s="341"/>
      <c r="D13" s="341"/>
      <c r="E13" s="341"/>
      <c r="F13" s="341"/>
      <c r="G13" s="342"/>
    </row>
    <row r="14" spans="1:7" ht="45.6" customHeight="1" thickBot="1" x14ac:dyDescent="0.3">
      <c r="A14" s="171" t="s">
        <v>166</v>
      </c>
      <c r="B14" s="354"/>
      <c r="C14" s="354"/>
      <c r="D14" s="354"/>
      <c r="E14" s="354"/>
      <c r="F14" s="354"/>
      <c r="G14" s="355"/>
    </row>
    <row r="15" spans="1:7" ht="22.9" customHeight="1" thickBot="1" x14ac:dyDescent="0.3"/>
    <row r="16" spans="1:7" ht="15" customHeight="1" thickBot="1" x14ac:dyDescent="0.3">
      <c r="A16" s="356" t="s">
        <v>52</v>
      </c>
      <c r="B16" s="357"/>
      <c r="C16" s="357"/>
      <c r="D16" s="357"/>
      <c r="E16" s="357"/>
      <c r="F16" s="357"/>
      <c r="G16" s="358"/>
    </row>
    <row r="17" spans="1:7" ht="15" customHeight="1" thickBot="1" x14ac:dyDescent="0.3">
      <c r="A17" s="359" t="s">
        <v>167</v>
      </c>
      <c r="B17" s="360"/>
      <c r="C17" s="360"/>
      <c r="D17" s="360"/>
      <c r="E17" s="360"/>
      <c r="F17" s="360"/>
      <c r="G17" s="361"/>
    </row>
    <row r="18" spans="1:7" ht="56.65" customHeight="1" x14ac:dyDescent="0.25">
      <c r="A18" s="362"/>
      <c r="B18" s="363"/>
      <c r="C18" s="363"/>
      <c r="D18" s="363"/>
      <c r="E18" s="363"/>
      <c r="F18" s="363"/>
      <c r="G18" s="364"/>
    </row>
    <row r="19" spans="1:7" ht="56.65" customHeight="1" x14ac:dyDescent="0.25">
      <c r="A19" s="365"/>
      <c r="B19" s="366"/>
      <c r="C19" s="366"/>
      <c r="D19" s="366"/>
      <c r="E19" s="366"/>
      <c r="F19" s="366"/>
      <c r="G19" s="367"/>
    </row>
    <row r="20" spans="1:7" ht="56.65" customHeight="1" x14ac:dyDescent="0.25">
      <c r="A20" s="365"/>
      <c r="B20" s="366"/>
      <c r="C20" s="366"/>
      <c r="D20" s="366"/>
      <c r="E20" s="366"/>
      <c r="F20" s="366"/>
      <c r="G20" s="367"/>
    </row>
    <row r="21" spans="1:7" ht="56.65" customHeight="1" thickBot="1" x14ac:dyDescent="0.3">
      <c r="A21" s="368"/>
      <c r="B21" s="369"/>
      <c r="C21" s="369"/>
      <c r="D21" s="369"/>
      <c r="E21" s="369"/>
      <c r="F21" s="369"/>
      <c r="G21" s="370"/>
    </row>
    <row r="22" spans="1:7" ht="22.7" customHeight="1" thickBot="1" x14ac:dyDescent="0.3">
      <c r="A22" s="40" t="s">
        <v>54</v>
      </c>
      <c r="B22" s="371">
        <f>'Données OPAC'!B7</f>
        <v>44644</v>
      </c>
      <c r="C22" s="372"/>
      <c r="D22" s="40" t="s">
        <v>55</v>
      </c>
      <c r="E22" s="373" t="str">
        <f>'Données OPAC'!B25</f>
        <v>PERNA Philippe</v>
      </c>
      <c r="F22" s="374"/>
      <c r="G22" s="372"/>
    </row>
    <row r="23" spans="1:7" ht="24" customHeight="1" thickBot="1" x14ac:dyDescent="0.3">
      <c r="A23" s="43"/>
      <c r="B23" s="30"/>
      <c r="C23" s="30"/>
      <c r="D23" s="43"/>
      <c r="E23" s="30"/>
      <c r="F23" s="30"/>
      <c r="G23" s="30"/>
    </row>
    <row r="24" spans="1:7" ht="15" customHeight="1" thickBot="1" x14ac:dyDescent="0.3">
      <c r="A24" s="375" t="s">
        <v>56</v>
      </c>
      <c r="B24" s="376"/>
      <c r="C24" s="376"/>
      <c r="D24" s="376"/>
      <c r="E24" s="376"/>
      <c r="F24" s="376"/>
      <c r="G24" s="377"/>
    </row>
    <row r="25" spans="1:7" ht="15" customHeight="1" thickBot="1" x14ac:dyDescent="0.3">
      <c r="A25" s="378" t="s">
        <v>96</v>
      </c>
      <c r="B25" s="379"/>
      <c r="C25" s="379"/>
      <c r="D25" s="379"/>
      <c r="E25" s="379"/>
      <c r="F25" s="379"/>
      <c r="G25" s="380"/>
    </row>
    <row r="26" spans="1:7" ht="42.4" customHeight="1" x14ac:dyDescent="0.25">
      <c r="A26" s="381"/>
      <c r="B26" s="382"/>
      <c r="C26" s="382"/>
      <c r="D26" s="382"/>
      <c r="E26" s="382"/>
      <c r="F26" s="382"/>
      <c r="G26" s="383"/>
    </row>
    <row r="27" spans="1:7" ht="42.4" customHeight="1" x14ac:dyDescent="0.25">
      <c r="A27" s="384"/>
      <c r="B27" s="385"/>
      <c r="C27" s="385"/>
      <c r="D27" s="385"/>
      <c r="E27" s="385"/>
      <c r="F27" s="385"/>
      <c r="G27" s="386"/>
    </row>
    <row r="28" spans="1:7" ht="42.4" customHeight="1" x14ac:dyDescent="0.25">
      <c r="A28" s="384"/>
      <c r="B28" s="385"/>
      <c r="C28" s="385"/>
      <c r="D28" s="385"/>
      <c r="E28" s="385"/>
      <c r="F28" s="385"/>
      <c r="G28" s="386"/>
    </row>
    <row r="29" spans="1:7" ht="42.4" customHeight="1" thickBot="1" x14ac:dyDescent="0.3">
      <c r="A29" s="387"/>
      <c r="B29" s="388"/>
      <c r="C29" s="388"/>
      <c r="D29" s="388"/>
      <c r="E29" s="388"/>
      <c r="F29" s="388"/>
      <c r="G29" s="389"/>
    </row>
    <row r="30" spans="1:7" ht="28.9" customHeight="1" thickBot="1" x14ac:dyDescent="0.3">
      <c r="A30" s="390" t="s">
        <v>97</v>
      </c>
      <c r="B30" s="391"/>
      <c r="C30" s="391"/>
      <c r="D30" s="391"/>
      <c r="E30" s="391"/>
      <c r="F30" s="391"/>
      <c r="G30" s="392"/>
    </row>
    <row r="31" spans="1:7" ht="42.4" customHeight="1" x14ac:dyDescent="0.25">
      <c r="A31" s="381"/>
      <c r="B31" s="382"/>
      <c r="C31" s="382"/>
      <c r="D31" s="382"/>
      <c r="E31" s="382"/>
      <c r="F31" s="382"/>
      <c r="G31" s="383"/>
    </row>
    <row r="32" spans="1:7" ht="42.4" customHeight="1" x14ac:dyDescent="0.25">
      <c r="A32" s="384"/>
      <c r="B32" s="385"/>
      <c r="C32" s="385"/>
      <c r="D32" s="385"/>
      <c r="E32" s="385"/>
      <c r="F32" s="385"/>
      <c r="G32" s="386"/>
    </row>
    <row r="33" spans="1:7" ht="42.4" customHeight="1" thickBot="1" x14ac:dyDescent="0.3">
      <c r="A33" s="387"/>
      <c r="B33" s="388"/>
      <c r="C33" s="388"/>
      <c r="D33" s="388"/>
      <c r="E33" s="388"/>
      <c r="F33" s="388"/>
      <c r="G33" s="389"/>
    </row>
    <row r="34" spans="1:7" ht="22.7" customHeight="1" thickBot="1" x14ac:dyDescent="0.3">
      <c r="A34" s="349" t="s">
        <v>57</v>
      </c>
      <c r="B34" s="350"/>
      <c r="C34" s="351"/>
      <c r="D34" s="352"/>
      <c r="E34" s="352"/>
      <c r="F34" s="352"/>
      <c r="G34" s="353"/>
    </row>
    <row r="35" spans="1:7" ht="22.7" customHeight="1" thickBot="1" x14ac:dyDescent="0.3">
      <c r="A35" s="40" t="s">
        <v>54</v>
      </c>
      <c r="B35" s="373"/>
      <c r="C35" s="372"/>
      <c r="D35" s="40" t="s">
        <v>55</v>
      </c>
      <c r="E35" s="373"/>
      <c r="F35" s="374"/>
      <c r="G35" s="372"/>
    </row>
    <row r="36" spans="1:7" ht="22.9" customHeight="1" thickBot="1" x14ac:dyDescent="0.3"/>
    <row r="37" spans="1:7" ht="15" customHeight="1" thickBot="1" x14ac:dyDescent="0.3">
      <c r="A37" s="356" t="s">
        <v>58</v>
      </c>
      <c r="B37" s="357"/>
      <c r="C37" s="357"/>
      <c r="D37" s="357"/>
      <c r="E37" s="357"/>
      <c r="F37" s="357"/>
      <c r="G37" s="358"/>
    </row>
    <row r="38" spans="1:7" ht="22.7" customHeight="1" x14ac:dyDescent="0.25">
      <c r="A38" s="393" t="s">
        <v>98</v>
      </c>
      <c r="B38" s="346"/>
      <c r="C38" s="346"/>
      <c r="D38" s="346"/>
      <c r="E38" s="346" t="s">
        <v>59</v>
      </c>
      <c r="F38" s="346"/>
      <c r="G38" s="347"/>
    </row>
    <row r="39" spans="1:7" ht="22.7" customHeight="1" thickBot="1" x14ac:dyDescent="0.3">
      <c r="A39" s="394"/>
      <c r="B39" s="354"/>
      <c r="C39" s="354"/>
      <c r="D39" s="354"/>
      <c r="E39" s="354" t="s">
        <v>60</v>
      </c>
      <c r="F39" s="354"/>
      <c r="G39" s="355"/>
    </row>
    <row r="40" spans="1:7" ht="15.75" thickBot="1" x14ac:dyDescent="0.3">
      <c r="A40" s="390" t="s">
        <v>99</v>
      </c>
      <c r="B40" s="391"/>
      <c r="C40" s="391"/>
      <c r="D40" s="391"/>
      <c r="E40" s="391"/>
      <c r="F40" s="391"/>
      <c r="G40" s="392"/>
    </row>
    <row r="41" spans="1:7" ht="42.4" customHeight="1" x14ac:dyDescent="0.25">
      <c r="A41" s="381"/>
      <c r="B41" s="382"/>
      <c r="C41" s="382"/>
      <c r="D41" s="382"/>
      <c r="E41" s="382"/>
      <c r="F41" s="382"/>
      <c r="G41" s="383"/>
    </row>
    <row r="42" spans="1:7" ht="42.4" customHeight="1" x14ac:dyDescent="0.25">
      <c r="A42" s="384"/>
      <c r="B42" s="385"/>
      <c r="C42" s="385"/>
      <c r="D42" s="385"/>
      <c r="E42" s="385"/>
      <c r="F42" s="385"/>
      <c r="G42" s="386"/>
    </row>
    <row r="43" spans="1:7" ht="42.4" customHeight="1" thickBot="1" x14ac:dyDescent="0.3">
      <c r="A43" s="387"/>
      <c r="B43" s="388"/>
      <c r="C43" s="388"/>
      <c r="D43" s="388"/>
      <c r="E43" s="388"/>
      <c r="F43" s="388"/>
      <c r="G43" s="389"/>
    </row>
    <row r="44" spans="1:7" ht="22.7" customHeight="1" thickBot="1" x14ac:dyDescent="0.3">
      <c r="A44" s="40" t="s">
        <v>54</v>
      </c>
      <c r="B44" s="373"/>
      <c r="C44" s="372"/>
      <c r="D44" s="40" t="s">
        <v>55</v>
      </c>
      <c r="E44" s="373" t="str">
        <f>'Données OPAC'!B25</f>
        <v>PERNA Philippe</v>
      </c>
      <c r="F44" s="374"/>
      <c r="G44" s="372"/>
    </row>
    <row r="45" spans="1:7" ht="48.6" customHeight="1" thickBot="1" x14ac:dyDescent="0.3">
      <c r="A45" s="43"/>
      <c r="B45" s="43"/>
    </row>
    <row r="46" spans="1:7" ht="15.75" thickBot="1" x14ac:dyDescent="0.3">
      <c r="A46" s="356" t="s">
        <v>61</v>
      </c>
      <c r="B46" s="357"/>
      <c r="C46" s="357"/>
      <c r="D46" s="357"/>
      <c r="E46" s="357"/>
      <c r="F46" s="357"/>
      <c r="G46" s="358"/>
    </row>
    <row r="47" spans="1:7" ht="22.7" customHeight="1" x14ac:dyDescent="0.25">
      <c r="A47" s="393" t="s">
        <v>62</v>
      </c>
      <c r="B47" s="346"/>
      <c r="C47" s="346"/>
      <c r="D47" s="346"/>
      <c r="E47" s="346" t="s">
        <v>63</v>
      </c>
      <c r="F47" s="346"/>
      <c r="G47" s="347"/>
    </row>
    <row r="48" spans="1:7" ht="22.7" customHeight="1" thickBot="1" x14ac:dyDescent="0.3">
      <c r="A48" s="394"/>
      <c r="B48" s="354"/>
      <c r="C48" s="354"/>
      <c r="D48" s="354"/>
      <c r="E48" s="354" t="s">
        <v>64</v>
      </c>
      <c r="F48" s="354"/>
      <c r="G48" s="355"/>
    </row>
    <row r="49" spans="1:7" ht="15.75" thickBot="1" x14ac:dyDescent="0.3">
      <c r="A49" s="390" t="s">
        <v>99</v>
      </c>
      <c r="B49" s="391"/>
      <c r="C49" s="391"/>
      <c r="D49" s="391"/>
      <c r="E49" s="391"/>
      <c r="F49" s="391"/>
      <c r="G49" s="392"/>
    </row>
    <row r="50" spans="1:7" ht="42.4" customHeight="1" x14ac:dyDescent="0.25">
      <c r="A50" s="381"/>
      <c r="B50" s="382"/>
      <c r="C50" s="382"/>
      <c r="D50" s="382"/>
      <c r="E50" s="382"/>
      <c r="F50" s="382"/>
      <c r="G50" s="383"/>
    </row>
    <row r="51" spans="1:7" ht="42.4" customHeight="1" x14ac:dyDescent="0.25">
      <c r="A51" s="384"/>
      <c r="B51" s="385"/>
      <c r="C51" s="385"/>
      <c r="D51" s="385"/>
      <c r="E51" s="385"/>
      <c r="F51" s="385"/>
      <c r="G51" s="386"/>
    </row>
    <row r="52" spans="1:7" ht="42.4" customHeight="1" thickBot="1" x14ac:dyDescent="0.3">
      <c r="A52" s="387"/>
      <c r="B52" s="388"/>
      <c r="C52" s="388"/>
      <c r="D52" s="388"/>
      <c r="E52" s="388"/>
      <c r="F52" s="388"/>
      <c r="G52" s="389"/>
    </row>
    <row r="53" spans="1:7" ht="23.45" customHeight="1" thickBot="1" x14ac:dyDescent="0.3">
      <c r="A53" s="40" t="s">
        <v>54</v>
      </c>
      <c r="B53" s="395"/>
      <c r="C53" s="396"/>
      <c r="D53" s="40" t="s">
        <v>55</v>
      </c>
      <c r="E53" s="373" t="str">
        <f>'Données OPAC'!B25</f>
        <v>PERNA Philippe</v>
      </c>
      <c r="F53" s="374"/>
      <c r="G53" s="372"/>
    </row>
  </sheetData>
  <mergeCells count="37">
    <mergeCell ref="A49:G49"/>
    <mergeCell ref="A50:G52"/>
    <mergeCell ref="B53:C53"/>
    <mergeCell ref="E53:G53"/>
    <mergeCell ref="A40:G40"/>
    <mergeCell ref="A41:G43"/>
    <mergeCell ref="B44:C44"/>
    <mergeCell ref="E44:G44"/>
    <mergeCell ref="A46:G46"/>
    <mergeCell ref="A47:D48"/>
    <mergeCell ref="E47:G47"/>
    <mergeCell ref="E48:G48"/>
    <mergeCell ref="B35:C35"/>
    <mergeCell ref="E35:G35"/>
    <mergeCell ref="A37:G37"/>
    <mergeCell ref="A38:D39"/>
    <mergeCell ref="E38:G38"/>
    <mergeCell ref="E39:G39"/>
    <mergeCell ref="A34:B34"/>
    <mergeCell ref="C34:G34"/>
    <mergeCell ref="B14:G14"/>
    <mergeCell ref="A16:G16"/>
    <mergeCell ref="A17:G17"/>
    <mergeCell ref="A18:G21"/>
    <mergeCell ref="B22:C22"/>
    <mergeCell ref="E22:G22"/>
    <mergeCell ref="A24:G24"/>
    <mergeCell ref="A25:G25"/>
    <mergeCell ref="A26:G29"/>
    <mergeCell ref="A30:G30"/>
    <mergeCell ref="A31:G33"/>
    <mergeCell ref="B13:G13"/>
    <mergeCell ref="D8:F8"/>
    <mergeCell ref="B11:C11"/>
    <mergeCell ref="E11:G11"/>
    <mergeCell ref="B12:C12"/>
    <mergeCell ref="E12:G12"/>
  </mergeCell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5</xdr:col>
                    <xdr:colOff>1152525</xdr:colOff>
                    <xdr:row>37</xdr:row>
                    <xdr:rowOff>57150</xdr:rowOff>
                  </from>
                  <to>
                    <xdr:col>6</xdr:col>
                    <xdr:colOff>104775</xdr:colOff>
                    <xdr:row>38</xdr:row>
                    <xdr:rowOff>114300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from>
                    <xdr:col>6</xdr:col>
                    <xdr:colOff>695325</xdr:colOff>
                    <xdr:row>38</xdr:row>
                    <xdr:rowOff>47625</xdr:rowOff>
                  </from>
                  <to>
                    <xdr:col>6</xdr:col>
                    <xdr:colOff>1066800</xdr:colOff>
                    <xdr:row>39</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ltText="">
                <anchor moveWithCells="1">
                  <from>
                    <xdr:col>5</xdr:col>
                    <xdr:colOff>1152525</xdr:colOff>
                    <xdr:row>46</xdr:row>
                    <xdr:rowOff>57150</xdr:rowOff>
                  </from>
                  <to>
                    <xdr:col>6</xdr:col>
                    <xdr:colOff>104775</xdr:colOff>
                    <xdr:row>47</xdr:row>
                    <xdr:rowOff>114300</xdr:rowOff>
                  </to>
                </anchor>
              </controlPr>
            </control>
          </mc:Choice>
        </mc:AlternateContent>
        <mc:AlternateContent xmlns:mc="http://schemas.openxmlformats.org/markup-compatibility/2006">
          <mc:Choice Requires="x14">
            <control shapeId="9220" r:id="rId7" name="Check Box 4">
              <controlPr defaultSize="0" autoFill="0" autoLine="0" autoPict="0" altText="">
                <anchor moveWithCells="1">
                  <from>
                    <xdr:col>5</xdr:col>
                    <xdr:colOff>1333500</xdr:colOff>
                    <xdr:row>47</xdr:row>
                    <xdr:rowOff>38100</xdr:rowOff>
                  </from>
                  <to>
                    <xdr:col>6</xdr:col>
                    <xdr:colOff>219075</xdr:colOff>
                    <xdr:row>48</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pageSetUpPr fitToPage="1"/>
  </sheetPr>
  <dimension ref="A7:H55"/>
  <sheetViews>
    <sheetView showGridLines="0" topLeftCell="A33" workbookViewId="0">
      <selection activeCell="I33" sqref="I33"/>
    </sheetView>
  </sheetViews>
  <sheetFormatPr baseColWidth="10" defaultColWidth="11.5703125" defaultRowHeight="15" x14ac:dyDescent="0.25"/>
  <cols>
    <col min="1" max="1" width="17" style="27" bestFit="1" customWidth="1"/>
    <col min="2" max="2" width="14.28515625" style="27" customWidth="1"/>
    <col min="3" max="3" width="22.28515625" style="27" bestFit="1" customWidth="1"/>
    <col min="4" max="4" width="35.5703125" style="27" customWidth="1"/>
    <col min="5" max="5" width="16.28515625" style="27" customWidth="1"/>
    <col min="6" max="6" width="13.7109375" style="27" customWidth="1"/>
    <col min="7" max="7" width="15.28515625" style="27" customWidth="1"/>
    <col min="8" max="16384" width="11.5703125" style="27"/>
  </cols>
  <sheetData>
    <row r="7" spans="1:7" ht="18.75" x14ac:dyDescent="0.3">
      <c r="A7" s="44" t="s">
        <v>45</v>
      </c>
      <c r="B7" s="45"/>
      <c r="C7" s="44"/>
      <c r="D7" s="44"/>
      <c r="E7" s="45"/>
      <c r="F7" s="45"/>
      <c r="G7" s="45"/>
    </row>
    <row r="8" spans="1:7" ht="52.9" customHeight="1" thickBot="1" x14ac:dyDescent="0.3"/>
    <row r="9" spans="1:7" ht="19.149999999999999" customHeight="1" thickBot="1" x14ac:dyDescent="0.3">
      <c r="B9" s="28" t="s">
        <v>36</v>
      </c>
      <c r="C9" s="29"/>
      <c r="D9" s="343" t="str">
        <f>'Données OPAC'!B12</f>
        <v>KHEPRI SANTÉ FORMATION</v>
      </c>
      <c r="E9" s="344"/>
      <c r="F9" s="345"/>
      <c r="G9" s="30"/>
    </row>
    <row r="10" spans="1:7" ht="19.149999999999999" customHeight="1" thickBot="1" x14ac:dyDescent="0.3">
      <c r="B10" s="31"/>
      <c r="C10" s="32" t="s">
        <v>46</v>
      </c>
      <c r="D10" s="33">
        <v>1</v>
      </c>
      <c r="E10" s="34"/>
      <c r="F10" s="34"/>
      <c r="G10" s="30"/>
    </row>
    <row r="11" spans="1:7" ht="27" customHeight="1" x14ac:dyDescent="0.25">
      <c r="A11" s="30"/>
      <c r="B11" s="31"/>
      <c r="C11" s="31"/>
      <c r="D11" s="35" t="s">
        <v>251</v>
      </c>
      <c r="E11" s="36"/>
      <c r="F11" s="36"/>
      <c r="G11" s="30"/>
    </row>
    <row r="12" spans="1:7" ht="15.75" thickBot="1" x14ac:dyDescent="0.3"/>
    <row r="13" spans="1:7" ht="28.15" customHeight="1" x14ac:dyDescent="0.25">
      <c r="A13" s="217" t="s">
        <v>49</v>
      </c>
      <c r="B13" s="346" t="str">
        <f>'Données OPAC'!B25</f>
        <v>PERNA Philippe</v>
      </c>
      <c r="C13" s="346"/>
      <c r="D13" s="216" t="s">
        <v>50</v>
      </c>
      <c r="E13" s="346" t="str">
        <f>'Données OPAC'!B18</f>
        <v>REVELLAT Evelyne</v>
      </c>
      <c r="F13" s="346"/>
      <c r="G13" s="347"/>
    </row>
    <row r="14" spans="1:7" ht="28.15" customHeight="1" x14ac:dyDescent="0.25">
      <c r="A14" s="38" t="s">
        <v>48</v>
      </c>
      <c r="B14" s="348" t="str">
        <f>'Rapport d''audit'!B3</f>
        <v>V19 : Formation, BC, VAE</v>
      </c>
      <c r="C14" s="348"/>
      <c r="D14" s="215" t="s">
        <v>51</v>
      </c>
      <c r="E14" s="341" t="s">
        <v>314</v>
      </c>
      <c r="F14" s="341"/>
      <c r="G14" s="342"/>
    </row>
    <row r="15" spans="1:7" ht="42" customHeight="1" x14ac:dyDescent="0.25">
      <c r="A15" s="38" t="s">
        <v>65</v>
      </c>
      <c r="B15" s="341" t="s">
        <v>138</v>
      </c>
      <c r="C15" s="341"/>
      <c r="D15" s="341"/>
      <c r="E15" s="341"/>
      <c r="F15" s="341"/>
      <c r="G15" s="342"/>
    </row>
    <row r="16" spans="1:7" ht="45.6" customHeight="1" thickBot="1" x14ac:dyDescent="0.3">
      <c r="A16" s="218" t="s">
        <v>68</v>
      </c>
      <c r="B16" s="354" t="s">
        <v>206</v>
      </c>
      <c r="C16" s="354"/>
      <c r="D16" s="354"/>
      <c r="E16" s="354"/>
      <c r="F16" s="354"/>
      <c r="G16" s="355"/>
    </row>
    <row r="17" spans="1:8" ht="22.9" customHeight="1" thickBot="1" x14ac:dyDescent="0.3"/>
    <row r="18" spans="1:8" ht="15" customHeight="1" thickBot="1" x14ac:dyDescent="0.3">
      <c r="A18" s="356" t="s">
        <v>52</v>
      </c>
      <c r="B18" s="357"/>
      <c r="C18" s="357"/>
      <c r="D18" s="357"/>
      <c r="E18" s="357"/>
      <c r="F18" s="357"/>
      <c r="G18" s="358"/>
    </row>
    <row r="19" spans="1:8" ht="15" customHeight="1" thickBot="1" x14ac:dyDescent="0.3">
      <c r="A19" s="359" t="s">
        <v>53</v>
      </c>
      <c r="B19" s="360"/>
      <c r="C19" s="360"/>
      <c r="D19" s="360"/>
      <c r="E19" s="360"/>
      <c r="F19" s="360"/>
      <c r="G19" s="361"/>
    </row>
    <row r="20" spans="1:8" ht="56.65" customHeight="1" x14ac:dyDescent="0.25">
      <c r="A20" s="397" t="s">
        <v>174</v>
      </c>
      <c r="B20" s="398"/>
      <c r="C20" s="399"/>
      <c r="D20" s="400" t="s">
        <v>315</v>
      </c>
      <c r="E20" s="399"/>
      <c r="F20" s="399"/>
      <c r="G20" s="191"/>
    </row>
    <row r="21" spans="1:8" ht="111" customHeight="1" x14ac:dyDescent="0.25">
      <c r="A21" s="401" t="s">
        <v>320</v>
      </c>
      <c r="B21" s="402"/>
      <c r="C21" s="402"/>
      <c r="D21" s="402"/>
      <c r="E21" s="402"/>
      <c r="F21" s="402"/>
      <c r="G21" s="403"/>
    </row>
    <row r="22" spans="1:8" ht="104.25" customHeight="1" x14ac:dyDescent="0.25">
      <c r="A22" s="401" t="s">
        <v>317</v>
      </c>
      <c r="B22" s="402"/>
      <c r="C22" s="402"/>
      <c r="D22" s="402"/>
      <c r="E22" s="402"/>
      <c r="F22" s="402"/>
      <c r="G22" s="403"/>
      <c r="H22" s="27" t="s">
        <v>316</v>
      </c>
    </row>
    <row r="23" spans="1:8" ht="56.65" customHeight="1" thickBot="1" x14ac:dyDescent="0.3">
      <c r="A23" s="404" t="s">
        <v>318</v>
      </c>
      <c r="B23" s="405"/>
      <c r="C23" s="405"/>
      <c r="D23" s="405"/>
      <c r="E23" s="405"/>
      <c r="F23" s="405"/>
      <c r="G23" s="406"/>
    </row>
    <row r="24" spans="1:8" ht="22.7" customHeight="1" thickBot="1" x14ac:dyDescent="0.3">
      <c r="A24" s="40" t="s">
        <v>54</v>
      </c>
      <c r="B24" s="371">
        <f>'Données OPAC'!B8</f>
        <v>44644</v>
      </c>
      <c r="C24" s="372"/>
      <c r="D24" s="40" t="s">
        <v>55</v>
      </c>
      <c r="E24" s="373" t="str">
        <f>'Données OPAC'!B25</f>
        <v>PERNA Philippe</v>
      </c>
      <c r="F24" s="374"/>
      <c r="G24" s="372"/>
    </row>
    <row r="25" spans="1:8" ht="24" customHeight="1" thickBot="1" x14ac:dyDescent="0.3">
      <c r="A25" s="43"/>
      <c r="B25" s="30"/>
      <c r="C25" s="30"/>
      <c r="D25" s="43"/>
      <c r="E25" s="30"/>
      <c r="F25" s="30"/>
      <c r="G25" s="30"/>
    </row>
    <row r="26" spans="1:8" ht="15" customHeight="1" thickBot="1" x14ac:dyDescent="0.3">
      <c r="A26" s="375" t="s">
        <v>56</v>
      </c>
      <c r="B26" s="376"/>
      <c r="C26" s="376"/>
      <c r="D26" s="376"/>
      <c r="E26" s="376"/>
      <c r="F26" s="376"/>
      <c r="G26" s="377"/>
    </row>
    <row r="27" spans="1:8" ht="15" customHeight="1" thickBot="1" x14ac:dyDescent="0.3">
      <c r="A27" s="378" t="s">
        <v>96</v>
      </c>
      <c r="B27" s="379"/>
      <c r="C27" s="379"/>
      <c r="D27" s="379"/>
      <c r="E27" s="379"/>
      <c r="F27" s="379"/>
      <c r="G27" s="380"/>
    </row>
    <row r="28" spans="1:8" ht="42.4" customHeight="1" x14ac:dyDescent="0.25">
      <c r="A28" s="381" t="s">
        <v>361</v>
      </c>
      <c r="B28" s="382"/>
      <c r="C28" s="382"/>
      <c r="D28" s="382"/>
      <c r="E28" s="382"/>
      <c r="F28" s="382"/>
      <c r="G28" s="383"/>
    </row>
    <row r="29" spans="1:8" ht="42.4" customHeight="1" x14ac:dyDescent="0.25">
      <c r="A29" s="384"/>
      <c r="B29" s="385"/>
      <c r="C29" s="385"/>
      <c r="D29" s="385"/>
      <c r="E29" s="385"/>
      <c r="F29" s="385"/>
      <c r="G29" s="386"/>
    </row>
    <row r="30" spans="1:8" ht="42.4" customHeight="1" x14ac:dyDescent="0.25">
      <c r="A30" s="384"/>
      <c r="B30" s="385"/>
      <c r="C30" s="385"/>
      <c r="D30" s="385"/>
      <c r="E30" s="385"/>
      <c r="F30" s="385"/>
      <c r="G30" s="386"/>
    </row>
    <row r="31" spans="1:8" ht="42.4" customHeight="1" thickBot="1" x14ac:dyDescent="0.3">
      <c r="A31" s="387"/>
      <c r="B31" s="388"/>
      <c r="C31" s="388"/>
      <c r="D31" s="388"/>
      <c r="E31" s="388"/>
      <c r="F31" s="388"/>
      <c r="G31" s="389"/>
    </row>
    <row r="32" spans="1:8" ht="28.9" customHeight="1" thickBot="1" x14ac:dyDescent="0.3">
      <c r="A32" s="390" t="s">
        <v>97</v>
      </c>
      <c r="B32" s="391"/>
      <c r="C32" s="391"/>
      <c r="D32" s="391"/>
      <c r="E32" s="391"/>
      <c r="F32" s="391"/>
      <c r="G32" s="392"/>
    </row>
    <row r="33" spans="1:7" ht="42.4" customHeight="1" x14ac:dyDescent="0.25">
      <c r="A33" s="381" t="s">
        <v>363</v>
      </c>
      <c r="B33" s="382"/>
      <c r="C33" s="382"/>
      <c r="D33" s="382"/>
      <c r="E33" s="382"/>
      <c r="F33" s="382"/>
      <c r="G33" s="383"/>
    </row>
    <row r="34" spans="1:7" ht="42.4" customHeight="1" x14ac:dyDescent="0.25">
      <c r="A34" s="384"/>
      <c r="B34" s="385"/>
      <c r="C34" s="385"/>
      <c r="D34" s="385"/>
      <c r="E34" s="385"/>
      <c r="F34" s="385"/>
      <c r="G34" s="386"/>
    </row>
    <row r="35" spans="1:7" ht="42.4" customHeight="1" thickBot="1" x14ac:dyDescent="0.3">
      <c r="A35" s="387"/>
      <c r="B35" s="388"/>
      <c r="C35" s="388"/>
      <c r="D35" s="388"/>
      <c r="E35" s="388"/>
      <c r="F35" s="388"/>
      <c r="G35" s="389"/>
    </row>
    <row r="36" spans="1:7" ht="22.7" customHeight="1" thickBot="1" x14ac:dyDescent="0.3">
      <c r="A36" s="349" t="s">
        <v>57</v>
      </c>
      <c r="B36" s="350"/>
      <c r="C36" s="351" t="s">
        <v>362</v>
      </c>
      <c r="D36" s="352"/>
      <c r="E36" s="352"/>
      <c r="F36" s="352"/>
      <c r="G36" s="353"/>
    </row>
    <row r="37" spans="1:7" ht="22.7" customHeight="1" thickBot="1" x14ac:dyDescent="0.3">
      <c r="A37" s="40" t="s">
        <v>54</v>
      </c>
      <c r="B37" s="371">
        <v>44657</v>
      </c>
      <c r="C37" s="372"/>
      <c r="D37" s="40" t="s">
        <v>55</v>
      </c>
      <c r="E37" s="373" t="s">
        <v>242</v>
      </c>
      <c r="F37" s="374"/>
      <c r="G37" s="372"/>
    </row>
    <row r="38" spans="1:7" ht="22.9" customHeight="1" thickBot="1" x14ac:dyDescent="0.3"/>
    <row r="39" spans="1:7" ht="15" customHeight="1" thickBot="1" x14ac:dyDescent="0.3">
      <c r="A39" s="356" t="s">
        <v>58</v>
      </c>
      <c r="B39" s="357"/>
      <c r="C39" s="357"/>
      <c r="D39" s="357"/>
      <c r="E39" s="357"/>
      <c r="F39" s="357"/>
      <c r="G39" s="358"/>
    </row>
    <row r="40" spans="1:7" ht="22.7" customHeight="1" x14ac:dyDescent="0.25">
      <c r="A40" s="393" t="s">
        <v>98</v>
      </c>
      <c r="B40" s="346"/>
      <c r="C40" s="346"/>
      <c r="D40" s="346"/>
      <c r="E40" s="346" t="s">
        <v>59</v>
      </c>
      <c r="F40" s="346"/>
      <c r="G40" s="347"/>
    </row>
    <row r="41" spans="1:7" ht="22.7" customHeight="1" thickBot="1" x14ac:dyDescent="0.3">
      <c r="A41" s="394"/>
      <c r="B41" s="354"/>
      <c r="C41" s="354"/>
      <c r="D41" s="354"/>
      <c r="E41" s="354" t="s">
        <v>60</v>
      </c>
      <c r="F41" s="354"/>
      <c r="G41" s="355"/>
    </row>
    <row r="42" spans="1:7" ht="15.75" thickBot="1" x14ac:dyDescent="0.3">
      <c r="A42" s="390" t="s">
        <v>99</v>
      </c>
      <c r="B42" s="391"/>
      <c r="C42" s="391"/>
      <c r="D42" s="391"/>
      <c r="E42" s="391"/>
      <c r="F42" s="391"/>
      <c r="G42" s="392"/>
    </row>
    <row r="43" spans="1:7" ht="42.4" customHeight="1" x14ac:dyDescent="0.25">
      <c r="A43" s="381"/>
      <c r="B43" s="382"/>
      <c r="C43" s="382"/>
      <c r="D43" s="382"/>
      <c r="E43" s="382"/>
      <c r="F43" s="382"/>
      <c r="G43" s="383"/>
    </row>
    <row r="44" spans="1:7" ht="42.4" customHeight="1" x14ac:dyDescent="0.25">
      <c r="A44" s="384"/>
      <c r="B44" s="385"/>
      <c r="C44" s="385"/>
      <c r="D44" s="385"/>
      <c r="E44" s="385"/>
      <c r="F44" s="385"/>
      <c r="G44" s="386"/>
    </row>
    <row r="45" spans="1:7" ht="42.4" customHeight="1" thickBot="1" x14ac:dyDescent="0.3">
      <c r="A45" s="387"/>
      <c r="B45" s="388"/>
      <c r="C45" s="388"/>
      <c r="D45" s="388"/>
      <c r="E45" s="388"/>
      <c r="F45" s="388"/>
      <c r="G45" s="389"/>
    </row>
    <row r="46" spans="1:7" ht="22.7" customHeight="1" thickBot="1" x14ac:dyDescent="0.3">
      <c r="A46" s="40" t="s">
        <v>54</v>
      </c>
      <c r="B46" s="373"/>
      <c r="C46" s="372"/>
      <c r="D46" s="40" t="s">
        <v>55</v>
      </c>
      <c r="E46" s="373" t="str">
        <f>'Données OPAC'!B25</f>
        <v>PERNA Philippe</v>
      </c>
      <c r="F46" s="374"/>
      <c r="G46" s="372"/>
    </row>
    <row r="47" spans="1:7" ht="48.6" customHeight="1" thickBot="1" x14ac:dyDescent="0.3">
      <c r="A47" s="43"/>
      <c r="B47" s="43"/>
    </row>
    <row r="48" spans="1:7" ht="42.6" customHeight="1" thickBot="1" x14ac:dyDescent="0.3">
      <c r="A48" s="356" t="s">
        <v>184</v>
      </c>
      <c r="B48" s="357"/>
      <c r="C48" s="357"/>
      <c r="D48" s="357"/>
      <c r="E48" s="357"/>
      <c r="F48" s="357"/>
      <c r="G48" s="358"/>
    </row>
    <row r="49" spans="1:7" ht="22.7" customHeight="1" x14ac:dyDescent="0.25">
      <c r="A49" s="393" t="s">
        <v>62</v>
      </c>
      <c r="B49" s="346"/>
      <c r="C49" s="346"/>
      <c r="D49" s="346"/>
      <c r="E49" s="346" t="s">
        <v>63</v>
      </c>
      <c r="F49" s="346"/>
      <c r="G49" s="347"/>
    </row>
    <row r="50" spans="1:7" ht="22.7" customHeight="1" thickBot="1" x14ac:dyDescent="0.3">
      <c r="A50" s="394"/>
      <c r="B50" s="354"/>
      <c r="C50" s="354"/>
      <c r="D50" s="354"/>
      <c r="E50" s="354" t="s">
        <v>64</v>
      </c>
      <c r="F50" s="354"/>
      <c r="G50" s="355"/>
    </row>
    <row r="51" spans="1:7" ht="15.75" thickBot="1" x14ac:dyDescent="0.3">
      <c r="A51" s="390" t="s">
        <v>99</v>
      </c>
      <c r="B51" s="391"/>
      <c r="C51" s="391"/>
      <c r="D51" s="391"/>
      <c r="E51" s="391"/>
      <c r="F51" s="391"/>
      <c r="G51" s="392"/>
    </row>
    <row r="52" spans="1:7" ht="42.4" customHeight="1" x14ac:dyDescent="0.25">
      <c r="A52" s="381"/>
      <c r="B52" s="382"/>
      <c r="C52" s="382"/>
      <c r="D52" s="382"/>
      <c r="E52" s="382"/>
      <c r="F52" s="382"/>
      <c r="G52" s="383"/>
    </row>
    <row r="53" spans="1:7" ht="42.4" customHeight="1" x14ac:dyDescent="0.25">
      <c r="A53" s="384"/>
      <c r="B53" s="385"/>
      <c r="C53" s="385"/>
      <c r="D53" s="385"/>
      <c r="E53" s="385"/>
      <c r="F53" s="385"/>
      <c r="G53" s="386"/>
    </row>
    <row r="54" spans="1:7" ht="42.4" customHeight="1" thickBot="1" x14ac:dyDescent="0.3">
      <c r="A54" s="387"/>
      <c r="B54" s="388"/>
      <c r="C54" s="388"/>
      <c r="D54" s="388"/>
      <c r="E54" s="388"/>
      <c r="F54" s="388"/>
      <c r="G54" s="389"/>
    </row>
    <row r="55" spans="1:7" ht="23.45" customHeight="1" thickBot="1" x14ac:dyDescent="0.3">
      <c r="A55" s="40" t="s">
        <v>54</v>
      </c>
      <c r="B55" s="395"/>
      <c r="C55" s="396"/>
      <c r="D55" s="40" t="s">
        <v>55</v>
      </c>
      <c r="E55" s="373" t="str">
        <f>'Données OPAC'!B25</f>
        <v>PERNA Philippe</v>
      </c>
      <c r="F55" s="374"/>
      <c r="G55" s="372"/>
    </row>
  </sheetData>
  <mergeCells count="41">
    <mergeCell ref="B15:G15"/>
    <mergeCell ref="D9:F9"/>
    <mergeCell ref="B13:C13"/>
    <mergeCell ref="E13:G13"/>
    <mergeCell ref="B14:C14"/>
    <mergeCell ref="E14:G14"/>
    <mergeCell ref="A27:G27"/>
    <mergeCell ref="B16:G16"/>
    <mergeCell ref="A18:G18"/>
    <mergeCell ref="A19:G19"/>
    <mergeCell ref="A20:C20"/>
    <mergeCell ref="D20:F20"/>
    <mergeCell ref="A21:G21"/>
    <mergeCell ref="A22:G22"/>
    <mergeCell ref="A23:G23"/>
    <mergeCell ref="B24:C24"/>
    <mergeCell ref="E24:G24"/>
    <mergeCell ref="A26:G26"/>
    <mergeCell ref="A43:G45"/>
    <mergeCell ref="A28:G31"/>
    <mergeCell ref="A32:G32"/>
    <mergeCell ref="A33:G35"/>
    <mergeCell ref="A36:B36"/>
    <mergeCell ref="C36:G36"/>
    <mergeCell ref="B37:C37"/>
    <mergeCell ref="E37:G37"/>
    <mergeCell ref="A39:G39"/>
    <mergeCell ref="A40:D41"/>
    <mergeCell ref="E40:G40"/>
    <mergeCell ref="E41:G41"/>
    <mergeCell ref="A42:G42"/>
    <mergeCell ref="A51:G51"/>
    <mergeCell ref="A52:G54"/>
    <mergeCell ref="B55:C55"/>
    <mergeCell ref="E55:G55"/>
    <mergeCell ref="B46:C46"/>
    <mergeCell ref="E46:G46"/>
    <mergeCell ref="A48:G48"/>
    <mergeCell ref="A49:D50"/>
    <mergeCell ref="E49:G49"/>
    <mergeCell ref="E50:G50"/>
  </mergeCells>
  <pageMargins left="0.7" right="0.7" top="0.75" bottom="0.75" header="0.3" footer="0.3"/>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
                <anchor moveWithCells="1">
                  <from>
                    <xdr:col>5</xdr:col>
                    <xdr:colOff>1152525</xdr:colOff>
                    <xdr:row>39</xdr:row>
                    <xdr:rowOff>57150</xdr:rowOff>
                  </from>
                  <to>
                    <xdr:col>6</xdr:col>
                    <xdr:colOff>38100</xdr:colOff>
                    <xdr:row>40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ltText="">
                <anchor moveWithCells="1">
                  <from>
                    <xdr:col>6</xdr:col>
                    <xdr:colOff>695325</xdr:colOff>
                    <xdr:row>40</xdr:row>
                    <xdr:rowOff>47625</xdr:rowOff>
                  </from>
                  <to>
                    <xdr:col>6</xdr:col>
                    <xdr:colOff>1066800</xdr:colOff>
                    <xdr:row>41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ltText="">
                <anchor moveWithCells="1">
                  <from>
                    <xdr:col>5</xdr:col>
                    <xdr:colOff>1152525</xdr:colOff>
                    <xdr:row>48</xdr:row>
                    <xdr:rowOff>57150</xdr:rowOff>
                  </from>
                  <to>
                    <xdr:col>6</xdr:col>
                    <xdr:colOff>38100</xdr:colOff>
                    <xdr:row>49</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ltText="">
                <anchor moveWithCells="1">
                  <from>
                    <xdr:col>5</xdr:col>
                    <xdr:colOff>1333500</xdr:colOff>
                    <xdr:row>49</xdr:row>
                    <xdr:rowOff>38100</xdr:rowOff>
                  </from>
                  <to>
                    <xdr:col>6</xdr:col>
                    <xdr:colOff>219075</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Page de garde</vt:lpstr>
      <vt:lpstr>Données OPAC</vt:lpstr>
      <vt:lpstr>Plan d'audit</vt:lpstr>
      <vt:lpstr>Rapport d'audit</vt:lpstr>
      <vt:lpstr>Feuil1</vt:lpstr>
      <vt:lpstr>Feuille de présence</vt:lpstr>
      <vt:lpstr>Traitement des NC</vt:lpstr>
      <vt:lpstr>Fiche NC Maj si 5 Min ou +</vt:lpstr>
      <vt:lpstr>NC ind 2</vt:lpstr>
      <vt:lpstr>NC ind 19</vt:lpstr>
      <vt:lpstr>NC ind 21</vt:lpstr>
      <vt:lpstr>NC ind 22</vt:lpstr>
      <vt:lpstr>NC ind 32</vt:lpstr>
      <vt:lpstr>Ex non conformite</vt:lpstr>
      <vt:lpstr>'Page de garde'!_Hlk497853587</vt:lpstr>
      <vt:lpstr>'Ex non conformite'!_Hlk508058974</vt:lpstr>
      <vt:lpstr>'NC ind 19'!_Hlk508058974</vt:lpstr>
      <vt:lpstr>'NC ind 2'!_Hlk508058974</vt:lpstr>
      <vt:lpstr>'NC ind 21'!_Hlk508058974</vt:lpstr>
      <vt:lpstr>'NC ind 22'!_Hlk508058974</vt:lpstr>
      <vt:lpstr>'NC ind 32'!_Hlk508058974</vt:lpstr>
      <vt:lpstr>'Ex non conformite'!_Hlk8916972</vt:lpstr>
      <vt:lpstr>'NC ind 19'!_Hlk8916972</vt:lpstr>
      <vt:lpstr>'NC ind 2'!_Hlk8916972</vt:lpstr>
      <vt:lpstr>'NC ind 21'!_Hlk8916972</vt:lpstr>
      <vt:lpstr>'NC ind 22'!_Hlk8916972</vt:lpstr>
      <vt:lpstr>'NC ind 32'!_Hlk8916972</vt:lpstr>
      <vt:lpstr>Ministèere</vt:lpstr>
      <vt:lpstr>'Traitement des NC'!Zone_d_impression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YvesZenBook</dc:creator>
  <cp:lastModifiedBy>Utilisateur Windows</cp:lastModifiedBy>
  <cp:lastPrinted>2021-02-22T14:28:43Z</cp:lastPrinted>
  <dcterms:created xsi:type="dcterms:W3CDTF">2019-06-18T21:22:41Z</dcterms:created>
  <dcterms:modified xsi:type="dcterms:W3CDTF">2022-04-06T09:58:19Z</dcterms:modified>
</cp:coreProperties>
</file>