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ctrlProps/ctrlProp16.xml" ContentType="application/vnd.ms-excel.controlproperties+xml"/>
  <Override PartName="/xl/ctrlProps/ctrlProp17.xml" ContentType="application/vnd.ms-excel.controlproperties+xml"/>
  <Override PartName="/xl/drawings/drawing5.xml" ContentType="application/vnd.openxmlformats-officedocument.drawing+xml"/>
  <Override PartName="/xl/drawings/drawing6.xml" ContentType="application/vnd.openxmlformats-officedocument.drawing+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C:\Users\PC\Dropbox\004-Khepri-Santé Formation\Rapport d'audit\"/>
    </mc:Choice>
  </mc:AlternateContent>
  <bookViews>
    <workbookView xWindow="0" yWindow="0" windowWidth="16815" windowHeight="9030" tabRatio="758" firstSheet="2" activeTab="3"/>
  </bookViews>
  <sheets>
    <sheet name="Page de garde" sheetId="19" r:id="rId1"/>
    <sheet name="Données OPAC" sheetId="3" r:id="rId2"/>
    <sheet name="Plan d'audit" sheetId="17" r:id="rId3"/>
    <sheet name="Rapport d'audit" sheetId="9" r:id="rId4"/>
    <sheet name="Feuille de présence" sheetId="10" r:id="rId5"/>
    <sheet name="Traitement des non-conformités" sheetId="15" r:id="rId6"/>
    <sheet name="Fiche Nc Maj si 5 Min et +" sheetId="20" r:id="rId7"/>
    <sheet name="Non conformite ind 1" sheetId="21" r:id="rId8"/>
    <sheet name="Non conformite ind 6" sheetId="22" r:id="rId9"/>
    <sheet name="Non conformite ind 17" sheetId="23" r:id="rId10"/>
    <sheet name="Non conformite ind 18" sheetId="24" r:id="rId11"/>
    <sheet name="Non conformite ind 21" sheetId="25" r:id="rId12"/>
    <sheet name="Non conformite ind 24" sheetId="26" r:id="rId13"/>
    <sheet name="Non conformite ind 25" sheetId="27" r:id="rId14"/>
    <sheet name="Ex non conformite" sheetId="13" state="hidden" r:id="rId15"/>
  </sheets>
  <definedNames>
    <definedName name="_Hlk497853587" localSheetId="0">'Page de garde'!$A$48</definedName>
    <definedName name="_Hlk508058974" localSheetId="14">'Ex non conformite'!$A$18</definedName>
    <definedName name="_Hlk508058974" localSheetId="7">'Non conformite ind 1'!$A$18</definedName>
    <definedName name="_Hlk508058974" localSheetId="9">'Non conformite ind 17'!$A$18</definedName>
    <definedName name="_Hlk508058974" localSheetId="10">'Non conformite ind 18'!$A$18</definedName>
    <definedName name="_Hlk508058974" localSheetId="11">'Non conformite ind 21'!$A$18</definedName>
    <definedName name="_Hlk508058974" localSheetId="12">'Non conformite ind 24'!$A$18</definedName>
    <definedName name="_Hlk508058974" localSheetId="13">'Non conformite ind 25'!$A$18</definedName>
    <definedName name="_Hlk508058974" localSheetId="8">'Non conformite ind 6'!$A$18</definedName>
    <definedName name="_Hlk8916972" localSheetId="14">'Ex non conformite'!$A$24</definedName>
    <definedName name="_Hlk8916972" localSheetId="7">'Non conformite ind 1'!$A$24</definedName>
    <definedName name="_Hlk8916972" localSheetId="9">'Non conformite ind 17'!$A$24</definedName>
    <definedName name="_Hlk8916972" localSheetId="10">'Non conformite ind 18'!$A$24</definedName>
    <definedName name="_Hlk8916972" localSheetId="11">'Non conformite ind 21'!$A$24</definedName>
    <definedName name="_Hlk8916972" localSheetId="12">'Non conformite ind 24'!$A$24</definedName>
    <definedName name="_Hlk8916972" localSheetId="13">'Non conformite ind 25'!$A$24</definedName>
    <definedName name="_Hlk8916972" localSheetId="8">'Non conformite ind 6'!$A$24</definedName>
    <definedName name="Ministèere">'Données OPAC'!$A$4</definedName>
    <definedName name="_xlnm.Print_Area" localSheetId="5">'Traitement des non-conformités'!$B$1:$I$14</definedName>
  </definedNames>
  <calcPr calcId="152511" iterateDelta="1E-4"/>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20" i="26" l="1"/>
  <c r="E24" i="27" l="1"/>
  <c r="B24" i="27"/>
  <c r="E14" i="27"/>
  <c r="B14" i="27"/>
  <c r="E13" i="27"/>
  <c r="B13" i="27"/>
  <c r="D9" i="27"/>
  <c r="E24" i="26"/>
  <c r="B24" i="26"/>
  <c r="E14" i="26"/>
  <c r="B14" i="26"/>
  <c r="E13" i="26"/>
  <c r="B13" i="26"/>
  <c r="D9" i="26"/>
  <c r="E24" i="25"/>
  <c r="B24" i="25"/>
  <c r="E14" i="25"/>
  <c r="B14" i="25"/>
  <c r="E13" i="25"/>
  <c r="B13" i="25"/>
  <c r="D9" i="25"/>
  <c r="E24" i="24"/>
  <c r="B24" i="24"/>
  <c r="E14" i="24"/>
  <c r="B14" i="24"/>
  <c r="E13" i="24"/>
  <c r="B13" i="24"/>
  <c r="D9" i="24"/>
  <c r="E24" i="23"/>
  <c r="B24" i="23"/>
  <c r="E14" i="23"/>
  <c r="B14" i="23"/>
  <c r="E13" i="23"/>
  <c r="B13" i="23"/>
  <c r="D9" i="23"/>
  <c r="E24" i="22"/>
  <c r="B24" i="22"/>
  <c r="E14" i="22"/>
  <c r="B14" i="22"/>
  <c r="E13" i="22"/>
  <c r="B13" i="22"/>
  <c r="D9" i="22"/>
  <c r="E24" i="21"/>
  <c r="B24" i="21"/>
  <c r="E14" i="21"/>
  <c r="B14" i="21"/>
  <c r="E13" i="21"/>
  <c r="B13" i="21"/>
  <c r="D9" i="21"/>
  <c r="E14" i="17"/>
  <c r="D14" i="17"/>
  <c r="B2" i="9"/>
  <c r="D8" i="20"/>
  <c r="E22" i="20"/>
  <c r="B22" i="20"/>
  <c r="E12" i="20"/>
  <c r="B11" i="20"/>
  <c r="E11" i="20"/>
  <c r="D9" i="13"/>
  <c r="D11" i="10"/>
  <c r="D10" i="10"/>
  <c r="B6" i="17"/>
  <c r="B5" i="17"/>
  <c r="A13" i="17"/>
  <c r="B24" i="13"/>
  <c r="B9" i="17"/>
  <c r="E14" i="13"/>
  <c r="E13" i="13"/>
  <c r="D24" i="10"/>
  <c r="D10" i="17"/>
  <c r="B10" i="17"/>
  <c r="D14" i="10"/>
  <c r="B8" i="17"/>
  <c r="E24" i="13"/>
  <c r="D12" i="10"/>
  <c r="B14" i="13"/>
  <c r="B13" i="13"/>
</calcChain>
</file>

<file path=xl/sharedStrings.xml><?xml version="1.0" encoding="utf-8"?>
<sst xmlns="http://schemas.openxmlformats.org/spreadsheetml/2006/main" count="636" uniqueCount="295">
  <si>
    <t>Formation</t>
  </si>
  <si>
    <t>BC</t>
  </si>
  <si>
    <t>VAE</t>
  </si>
  <si>
    <t>APP</t>
  </si>
  <si>
    <t>CNEFOP</t>
  </si>
  <si>
    <t>x</t>
  </si>
  <si>
    <t>1) Le prestataire diffuse une information accessible au public, détaillée et vérifiable sur les prestations proposées : prérequis, objectifs, durée, modalités et délais d’accès, tarifs, contacts, méthodes mobilisées et modalités d’évaluation, accessibilité aux personnes handicapées.</t>
  </si>
  <si>
    <t>Critère 3 Indicateurs spécifiques d’appréciation</t>
  </si>
  <si>
    <t>13) Pour les formations en alternance, le prestataire, en lien avec l’entreprise, anticipe avec l’apprenant les missions confiées, à court, moyen et long terme, et assure la coordination et la progressivité des apprentissages réalisés en centre de formation et en entreprise.</t>
  </si>
  <si>
    <t>Critère 4 Indicateur spécifique d’appréciation</t>
  </si>
  <si>
    <t>Adresse</t>
  </si>
  <si>
    <t>CP</t>
  </si>
  <si>
    <t>Ville</t>
  </si>
  <si>
    <t>Contact principal de l'organisme de formation</t>
  </si>
  <si>
    <t>Nom et Prénom</t>
  </si>
  <si>
    <t>Fonction</t>
  </si>
  <si>
    <t>Téléphone</t>
  </si>
  <si>
    <t>Email</t>
  </si>
  <si>
    <r>
      <rPr>
        <sz val="9"/>
        <color rgb="FF000000"/>
        <rFont val="Calibri"/>
        <family val="2"/>
        <scheme val="minor"/>
      </rPr>
      <t>Critère 1 : Les conditions d’information du public sur les prestations proposées, les délais pour y accéder et les résultats obtenus.</t>
    </r>
  </si>
  <si>
    <r>
      <t xml:space="preserve">Critère 1 </t>
    </r>
    <r>
      <rPr>
        <sz val="9"/>
        <color rgb="FF000000"/>
        <rFont val="Calibri"/>
        <family val="2"/>
        <scheme val="minor"/>
      </rPr>
      <t>Indicateur spécifique d’appréciation</t>
    </r>
  </si>
  <si>
    <r>
      <t xml:space="preserve">critère 2 </t>
    </r>
    <r>
      <rPr>
        <sz val="9"/>
        <color rgb="FF000000"/>
        <rFont val="Calibri"/>
        <family val="2"/>
        <scheme val="minor"/>
      </rPr>
      <t>Indicateurs spécifiques d’appréciation</t>
    </r>
  </si>
  <si>
    <r>
      <rPr>
        <sz val="9"/>
        <color rgb="FF000000"/>
        <rFont val="Calibri"/>
        <family val="2"/>
        <scheme val="minor"/>
      </rPr>
      <t>Critère 3 : L’adaptation aux publics bénéficiaires des prestations et des modalités d’accueil, d’accompagnement, de suivi et d’évaluation mises en œuvre.</t>
    </r>
  </si>
  <si>
    <r>
      <rPr>
        <sz val="9"/>
        <color rgb="FF000000"/>
        <rFont val="Calibri"/>
        <family val="2"/>
        <scheme val="minor"/>
      </rPr>
      <t>Critère 4 : L’adéquation des moyens pédagogiques, techniques et d’encadrement aux prestations mises en œuvre.</t>
    </r>
  </si>
  <si>
    <r>
      <rPr>
        <sz val="9"/>
        <color rgb="FF000000"/>
        <rFont val="Calibri"/>
        <family val="2"/>
        <scheme val="minor"/>
      </rPr>
      <t>Critère 5 : La qualification et le développement des connaissances et compétences des personnels chargés de mettre en œuvre les prestations.</t>
    </r>
  </si>
  <si>
    <r>
      <rPr>
        <sz val="9"/>
        <color rgb="FF000000"/>
        <rFont val="Calibri"/>
        <family val="2"/>
        <scheme val="minor"/>
      </rPr>
      <t>Critère 6 : L’inscription et l’investissement du prestataire dans son environnement professionnel.</t>
    </r>
  </si>
  <si>
    <r>
      <t xml:space="preserve">critère 6 </t>
    </r>
    <r>
      <rPr>
        <sz val="9"/>
        <color rgb="FF000000"/>
        <rFont val="Calibri"/>
        <family val="2"/>
        <scheme val="minor"/>
      </rPr>
      <t>Indicateurs spécifiques d’appréciation</t>
    </r>
  </si>
  <si>
    <r>
      <rPr>
        <sz val="9"/>
        <color rgb="FF000000"/>
        <rFont val="Calibri"/>
        <family val="2"/>
        <scheme val="minor"/>
      </rPr>
      <t>Critère 7 : Le recueil et la prise en compte des appréciations et des réclamations formulées par les parties prenantes aux prestations délivrées.</t>
    </r>
  </si>
  <si>
    <t>Nom et Prénom de l'auditeur</t>
  </si>
  <si>
    <t>Organisme de formation certifié CNEFOP</t>
  </si>
  <si>
    <t>2) Le prestataire diffuse des indicateurs de résultats adaptés à la nature des prestations mises en œuvre et des publics accueillis.</t>
  </si>
  <si>
    <t>3) Lorsque le prestataire met en œuvre des prestations conduisant à une certification professionnelle, il informe sur les taux d’obtention des certifications préparées, les possibilités de valider un/ou des blocs de compétences, ainsi que sur les équivalences, passerelles, suites de parcours et les débouchés.</t>
  </si>
  <si>
    <t>16) Lorsque le prestataire met en œuvre des formations conduisant à une certification professionnelle, il s’assure que les conditions de présentation des bénéficiaires à la certification respectent les exigences formelles de l’autorité de certification.</t>
  </si>
  <si>
    <t>29) Le prestataire développe des actions qui concourent à l’insertion professionnelle ou la poursuite d’étude par la voie de l’apprentissage ou par toute autre voie permettant de développer leurs connaissances et leurs compétences.</t>
  </si>
  <si>
    <r>
      <rPr>
        <sz val="8.1999999999999993"/>
        <color rgb="FF000000"/>
        <rFont val="Calibri"/>
        <family val="2"/>
        <scheme val="minor"/>
      </rPr>
      <t>4) Le prestataire analyse le besoin du bénéficiaire en lien avec l’entreprise et/ou le financeur concerné (s).</t>
    </r>
  </si>
  <si>
    <r>
      <rPr>
        <sz val="8.1999999999999993"/>
        <color rgb="FF000000"/>
        <rFont val="Calibri"/>
        <family val="2"/>
        <scheme val="minor"/>
      </rPr>
      <t>5) Le prestataire définit les objectifs opérationnels et évaluables de la prestation.</t>
    </r>
  </si>
  <si>
    <r>
      <rPr>
        <sz val="8.1999999999999993"/>
        <color rgb="FF000000"/>
        <rFont val="Calibri"/>
        <family val="2"/>
        <scheme val="minor"/>
      </rPr>
      <t>9) Le prestataire informe les publics bénéficiaires sur les conditions de déroulement de la prestation.</t>
    </r>
  </si>
  <si>
    <r>
      <rPr>
        <sz val="8.1999999999999993"/>
        <color rgb="FF000000"/>
        <rFont val="Calibri"/>
        <family val="2"/>
        <scheme val="minor"/>
      </rPr>
      <t>11) Le prestataire évalue l’atteinte par les publics bénéficiaires des objectifs de la prestation.</t>
    </r>
  </si>
  <si>
    <r>
      <rPr>
        <sz val="8.1999999999999993"/>
        <color rgb="FF000000"/>
        <rFont val="Calibri"/>
        <family val="2"/>
        <scheme val="minor"/>
      </rPr>
      <t>15) Le prestataire informe les apprentis de leurs droits et devoirs en tant qu’apprentis et salariés ainsi que des</t>
    </r>
    <r>
      <rPr>
        <sz val="11"/>
        <color theme="1"/>
        <rFont val="Calibri"/>
        <family val="2"/>
        <scheme val="minor"/>
      </rPr>
      <t xml:space="preserve">
</t>
    </r>
    <r>
      <rPr>
        <sz val="8.1999999999999993"/>
        <color rgb="FF000000"/>
        <rFont val="Calibri"/>
        <family val="2"/>
        <scheme val="minor"/>
      </rPr>
      <t>règles applicables en matière de santé et de sécurité en milieu professionnel.</t>
    </r>
  </si>
  <si>
    <t>Formation continue</t>
  </si>
  <si>
    <t>Bilan de compétence</t>
  </si>
  <si>
    <t>Validation des acquis par l'expérience</t>
  </si>
  <si>
    <t>Date de l'audit</t>
  </si>
  <si>
    <t>Critère</t>
  </si>
  <si>
    <t>Indicateurs d’appréciation</t>
  </si>
  <si>
    <t>Site audité:</t>
  </si>
  <si>
    <t>Périmètre :</t>
  </si>
  <si>
    <t>Feuille de présence</t>
  </si>
  <si>
    <t>Nom de l'organisme audité :</t>
  </si>
  <si>
    <t>Type audit :</t>
  </si>
  <si>
    <t>Date réunion d'ouverture :</t>
  </si>
  <si>
    <t>Nom</t>
  </si>
  <si>
    <t>Prénom</t>
  </si>
  <si>
    <t>Date réunion de clôture :</t>
  </si>
  <si>
    <t>Pronéo Certification, 8 rue Octave Feuillet 75116 Paris – Tel : 01 76 50 44 22 - RCS Paris 829 590 546</t>
  </si>
  <si>
    <t>FORM 028 01</t>
  </si>
  <si>
    <t>Nombre de non-conformités :</t>
  </si>
  <si>
    <t>Fiche de non-conformité</t>
  </si>
  <si>
    <t>Non-conformité numéro :</t>
  </si>
  <si>
    <t>Ici on note si non-conformité majeure ou mineure</t>
  </si>
  <si>
    <t>Type d'audit :</t>
  </si>
  <si>
    <t>Nom de l'auditeur :</t>
  </si>
  <si>
    <t>Nom du représentant du client :</t>
  </si>
  <si>
    <t>Site du constat :</t>
  </si>
  <si>
    <r>
      <t xml:space="preserve">AUDITEUR </t>
    </r>
    <r>
      <rPr>
        <sz val="11"/>
        <color theme="1"/>
        <rFont val="Calibri"/>
        <family val="2"/>
        <scheme val="minor"/>
      </rPr>
      <t>(nom si différent du RA) :</t>
    </r>
    <r>
      <rPr>
        <b/>
        <sz val="11"/>
        <color theme="1"/>
        <rFont val="Calibri"/>
        <family val="2"/>
        <scheme val="minor"/>
      </rPr>
      <t xml:space="preserve"> </t>
    </r>
  </si>
  <si>
    <t>Constat et preuve(s) associée(s)</t>
  </si>
  <si>
    <t>Date :</t>
  </si>
  <si>
    <t>Nom :</t>
  </si>
  <si>
    <t>Critère :</t>
  </si>
  <si>
    <t>Non-conformité(s) mineure(s)</t>
  </si>
  <si>
    <t>Non-conformité(s) majeure(s)</t>
  </si>
  <si>
    <t>Indicateur :</t>
  </si>
  <si>
    <t>Critère 2 : L’identification précise des objectifs des prestations proposées et l’adaptation de ces 
prestations aux publics bénéficiaires, lors de la conception de prestations.</t>
  </si>
  <si>
    <t>Critère 2 : L’identification précise des objectifs des prestations proposées et l’adaptation de ces 
prestations aux publics bénéficiaires, lors de la conception des prestations.</t>
  </si>
  <si>
    <t>6) Le prestataire établit les contenus et les modalités de mise en œuvre de la prestation, adaptés aux objectifs définis et aux publics bénéficiaires.</t>
  </si>
  <si>
    <t>7) Lorsque le prestataire met en œuvre des prestations conduisant à une certification professionnelle, il s’assure de l’adéquation du ou des contenus de la prestation aux exigences de la certification visée.</t>
  </si>
  <si>
    <t>8) Le prestataire détermine les procédures de positionnement et d’évaluation des acquis à l’entrée de la prestation.</t>
  </si>
  <si>
    <t>10) Le prestataire met en œuvre et adapte la prestation, l’accompagnement et le suivi aux publics bénéficiaires.</t>
  </si>
  <si>
    <t>12) Le prestataire décrit et met en œuvre les mesures pour favoriser l’engagement des bénéficiaires et prévenir les ruptures de parcours.</t>
  </si>
  <si>
    <t>18) Le prestataire mobilise et coordonne les différents intervenants internes et/ou externes (pédagogiques, administratifs, logistiques, commerciaux …).</t>
  </si>
  <si>
    <t>19) Le prestataire met à disposition du bénéficiaire des ressources pédagogiques et permet à celui-ci de se les approprier.</t>
  </si>
  <si>
    <t>21) Le prestataire détermine, mobilise et évalue les compétences des différents intervenants internes et/ou externes, adaptées aux prestations.</t>
  </si>
  <si>
    <t>22) Le prestataire entretient et développe les compétences de ses salariés, adaptées aux prestations qu’il délivre.</t>
  </si>
  <si>
    <t>23) Le prestataire réalise une veille légale et réglementaire sur le champ de la formation professionnelle et en exploite les enseignements.</t>
  </si>
  <si>
    <t>24) Le prestataire réalise une veille sur les évolutions des compétences, des métiers et des emplois dans ses secteurs d’intervention et en exploite les enseignements.</t>
  </si>
  <si>
    <t>25) Le prestataire réalise une veille sur les innovations pédagogiques et technologiques permettant une évolution de ses prestations et en exploite les enseignements.</t>
  </si>
  <si>
    <t>26) Le prestataire mobilise les expertises, outils et réseaux nécessaires pour accueillir, accompagner/former ou orienter les publics en situation de handicap.</t>
  </si>
  <si>
    <t>27) Lorsque le prestataire fait appel à la sous-traitance ou au portage salarial, il s’assure du respect de la conformité au présent référentiel.</t>
  </si>
  <si>
    <t>30) Le prestataire recueille les appréciations des parties prenantes : bénéficiaires, financeurs, équipes pédagogiques et entreprises concernées.</t>
  </si>
  <si>
    <t>31) Le prestataire met en œuvre des modalités de traitement des difficultés rencontrées par les parties prenantes, des réclamations exprimées par ces dernières, des aléas survenus en cours de prestation.</t>
  </si>
  <si>
    <t>Référentiel national qualité</t>
  </si>
  <si>
    <t>Type d'audit</t>
  </si>
  <si>
    <t>Modalités d'audit</t>
  </si>
  <si>
    <t>Formation par apprentissage</t>
  </si>
  <si>
    <t>14) Le prestataire met en œuvre un accompagnement socio-professionnel, éducatif et relatif à l’exercice de la citoyenneté.</t>
  </si>
  <si>
    <t>17) Le prestataire met à disposition ou s’assure de la mise à disposition des moyens humains et techniques adaptés et d’un environnement approprié (conditions, locaux, équipements, plateaux techniques…).</t>
  </si>
  <si>
    <t>20) Le prestataire dispose d’un personnel dédié à l’appui à la mobilité nationale et internationale, d’un référent handicap et d’un conseil de perfectionnement.</t>
  </si>
  <si>
    <t>28) Lorsque les prestations dispensées au bénéficiaire comprennent des périodes de formation en situation de travail, le prestataire mobilise son réseau de partenaires socio-économiques pour co-construire  l’ingénierie de formation et favoriser l’accueil en entreprise.</t>
  </si>
  <si>
    <t>32) Le prestataire met en œuvre des mesures d’amélioration à partir de l’analyse des appréciations et des réclamations.</t>
  </si>
  <si>
    <t>Exigence 10 pour le siège du multisite : L’organisme demandeur dispose-t-il que d’un seul numéro de déclaration d’activité identique pour tous ses sites ?</t>
  </si>
  <si>
    <t>Exigence 11 pour le siège du multisite : Tous les sites concernés ont un lien juridique ou contractuel avec la fonction centrale de l’organisme</t>
  </si>
  <si>
    <r>
      <t xml:space="preserve">Exigence12 pour le siège du multisite : L’organisme multisites est-il bien couvert que </t>
    </r>
    <r>
      <rPr>
        <b/>
        <u/>
        <sz val="9"/>
        <color theme="1"/>
        <rFont val="Calibri"/>
        <family val="2"/>
        <scheme val="minor"/>
      </rPr>
      <t>par un seul système qualité</t>
    </r>
    <r>
      <rPr>
        <sz val="9"/>
        <color theme="1"/>
        <rFont val="Calibri"/>
        <family val="2"/>
        <scheme val="minor"/>
      </rPr>
      <t xml:space="preserve"> </t>
    </r>
    <r>
      <rPr>
        <b/>
        <u/>
        <sz val="9"/>
        <color theme="1"/>
        <rFont val="Calibri"/>
        <family val="2"/>
        <scheme val="minor"/>
      </rPr>
      <t>sous la responsabilité d’une fonction centrale</t>
    </r>
    <r>
      <rPr>
        <sz val="9"/>
        <color theme="1"/>
        <rFont val="Calibri"/>
        <family val="2"/>
        <scheme val="minor"/>
      </rPr>
      <t xml:space="preserve"> (pas nécessairement le siège) ?</t>
    </r>
  </si>
  <si>
    <t>Exigence 13 pour le siège du multisite : La fonction centrale veille-t-elle à ce que les données de chaque site soient collectées et analysées, ?</t>
  </si>
  <si>
    <t>Exigence 14 pour le siège du multisite : La fonction centrale est-elle capable de démontrer son autorité et sa capacité à amorcer au besoin des changements organisationnels ?</t>
  </si>
  <si>
    <t>Exigence 15 pour le siège du multisite : La fonction centrale (pas nécessairement le siège) régit t-elle plusieurs sites sur lesquels tout ou partie des activités (administrative, commerciale, ingénierie…) entrent dans le champ de la certification ?</t>
  </si>
  <si>
    <t>Exigence 16 pour le siège du multisite : Tous les sites concernés font-ils l’objet d’une surveillance régulière définie par la fonction centrale (exemples : audit interne, reporting, revue de direction, etc.)</t>
  </si>
  <si>
    <t>Exigence 17 pour le siège du multisite : Est-ce que la fonction centrale est responsable des mesures correctives nécessaires sur les sites ?</t>
  </si>
  <si>
    <t>Exigence18 pour le siège du multisite : La fonction centrale veille-t-elle à ce que les données de chaque site soient collectées et analysées ?</t>
  </si>
  <si>
    <t>Exigence 19 pour le siège du multisite : Est-ce que la fonction qualité est internalisée au sein de l’organisme ?</t>
  </si>
  <si>
    <t xml:space="preserve">Y a-t-il une non conformité majeure suite à 5 non conformités mineures et + </t>
  </si>
  <si>
    <t>Traitement des non-conformités</t>
  </si>
  <si>
    <t xml:space="preserve">Une non-conformité est un écart par rapport à un ou plusieurs indicateurs du référentiel. </t>
  </si>
  <si>
    <t>Elle peut être mineure ou majeure.</t>
  </si>
  <si>
    <t xml:space="preserve">La non-conformité mineure est la prise en compte partielle d’un indicateur ne remettant pas en cause la qualité de la prestation délivrée. </t>
  </si>
  <si>
    <t xml:space="preserve">La non-conformité majeure est la non prise en compte d’un indicateur ou sa prise en compte partielle remettant en cause la qualité de la prestation délivrée. </t>
  </si>
  <si>
    <t>L’absence de preuve le jour de l’audit fera l’objet d’une non-conformité.</t>
  </si>
  <si>
    <t>Définition d'une non-conformité</t>
  </si>
  <si>
    <t xml:space="preserve">Pour les non-conformités mineures </t>
  </si>
  <si>
    <t>L'auditeur vérifiera lors de l'audit de surveillance, la mise en œuvre et l'efficacité du plan d'action</t>
  </si>
  <si>
    <t>Pour les non-conformités majeures</t>
  </si>
  <si>
    <t>5 non-conformités mineures et plus aboutissent à une non-conformité majeure</t>
  </si>
  <si>
    <t>Délai pour traiter les non-conformités :</t>
  </si>
  <si>
    <t>i</t>
  </si>
  <si>
    <t xml:space="preserve">Le plan d'action doit être envoyé sous 7 jours à l'auditeur afin qu'il le valide. Le délai part du jour de la réception du rapport d'audit que vous recevez de l'auditeur. </t>
  </si>
  <si>
    <t>Le plan d'action doit être envoyé sous 7 jours à l'auditeur afin qu'il le valide. Le délai part du jour de la réception du rapport d'audit  que vous recevez de l'auditeur</t>
  </si>
  <si>
    <t>Vous avez 6 mois pour mettre en œuvre les actions correctives</t>
  </si>
  <si>
    <t>PRONEO CERTIFICATION</t>
  </si>
  <si>
    <t>Vous avez 3 mois au maximum pour apporter les preuves de la mise en œuvre des actions correctives. L'auditeur acceptera les preuves ou pourra les refuser. Dans ce cas, vous devez refournir de nouvelles preuves</t>
  </si>
  <si>
    <t>En cas de rnon acceptation des preuves par l'auditeur, l'organisme audité dispose de 7 jours pour envoyer de nouveaux éléments tout en ne dépassant la delai de 3 mois depuis la livraison du rapport.</t>
  </si>
  <si>
    <t>Nom de l’organisme</t>
  </si>
  <si>
    <t>Nom du site (multisite)</t>
  </si>
  <si>
    <t xml:space="preserve">Référentiel(s) audité(s) </t>
  </si>
  <si>
    <t>Nom de l'auditeur</t>
  </si>
  <si>
    <r>
      <t>Date et h</t>
    </r>
    <r>
      <rPr>
        <sz val="10"/>
        <color rgb="FF000000"/>
        <rFont val="Calibri"/>
        <family val="2"/>
        <scheme val="minor"/>
      </rPr>
      <t>oraire</t>
    </r>
  </si>
  <si>
    <t>Critères</t>
  </si>
  <si>
    <t>Auditeurs</t>
  </si>
  <si>
    <t>Nom et fonction des personnes auditées</t>
  </si>
  <si>
    <t>Pause déjeuner</t>
  </si>
  <si>
    <t>Contact du site audité (si différent)</t>
  </si>
  <si>
    <t>Nouvel entrant</t>
  </si>
  <si>
    <t>A compléter par l'auditeur après l'audit</t>
  </si>
  <si>
    <t xml:space="preserve">Si l'audit a été réalisé à distance, </t>
  </si>
  <si>
    <t>L'audit s'est il déroulé dans des conditions d'audit similaires à un audit sur site ?</t>
  </si>
  <si>
    <t>Type d'actions de formation audité (cocher la case ou les cases)</t>
  </si>
  <si>
    <t>oui</t>
  </si>
  <si>
    <t>non</t>
  </si>
  <si>
    <t>1ère journée</t>
  </si>
  <si>
    <t>Critère 1 : Les conditions d'information du public sur les prestations proposées, les délais pour y accéder et les résultats obtenus.</t>
  </si>
  <si>
    <t>Indicateurs</t>
  </si>
  <si>
    <r>
      <t>Description du contexte de l'organisme</t>
    </r>
    <r>
      <rPr>
        <b/>
        <sz val="12"/>
        <color rgb="FFFF0000"/>
        <rFont val="Calibri"/>
        <family val="2"/>
        <scheme val="minor"/>
      </rPr>
      <t xml:space="preserve"> (A renseigner obligatoirement) </t>
    </r>
  </si>
  <si>
    <t>Est ce que l'auidt a été efficace et les objectifs de l'audit ont été atteint ?</t>
  </si>
  <si>
    <t>Organisme certificateur : PRONÉO CERTIFICATION, 8 rue Octave Feuillet 75116 PARIS – RCS Paris 829590546</t>
  </si>
  <si>
    <t>Critère 1 : Les conditions d’information du public sur les prestations proposées, les délais pour y accéder et les résultats obtenus.</t>
  </si>
  <si>
    <r>
      <rPr>
        <u/>
        <sz val="10"/>
        <color theme="1"/>
        <rFont val="Calibri"/>
        <family val="2"/>
        <scheme val="minor"/>
      </rPr>
      <t>Confidentialité</t>
    </r>
    <r>
      <rPr>
        <sz val="10"/>
        <color theme="1"/>
        <rFont val="Calibri"/>
        <family val="2"/>
        <scheme val="minor"/>
      </rPr>
      <t xml:space="preserve"> : ce rapport d'audit est confidentiel et uniquement diffusé au sein de Pronéo Certification et à l'organisme audité. Il est la propriété exclusive de Pronéo Certification.</t>
    </r>
  </si>
  <si>
    <t>Activité existante</t>
  </si>
  <si>
    <t xml:space="preserve">Quel outil a été utilisé pour réaliser à distance </t>
  </si>
  <si>
    <t>Conformité / NC mineure ou majeure</t>
  </si>
  <si>
    <t>Fin de l'audit</t>
  </si>
  <si>
    <t xml:space="preserve"> L’organisme a-t-il conservé un enregistrement de toutes les réclamations dont il a eu connaissance concernant la conformité aux exigences de certification et mis ces enregistrements à la disposition de l'organisme de certification sur demande (exigence issue de la norme d'acréditation ISO 17065)</t>
  </si>
  <si>
    <r>
      <rPr>
        <b/>
        <sz val="9"/>
        <color theme="1"/>
        <rFont val="Calibri"/>
        <family val="2"/>
        <scheme val="minor"/>
      </rPr>
      <t xml:space="preserve"> Exigence 8</t>
    </r>
    <r>
      <rPr>
        <sz val="9"/>
        <color theme="1"/>
        <rFont val="Calibri"/>
        <family val="2"/>
        <scheme val="minor"/>
      </rPr>
      <t xml:space="preserve"> : L’organisme a-t-il conservé un enregistrement de toutes les réclamations dont il a eu connaissance concernant la conformité aux exigences de certification et mis ces enregistrements à la disposition de l'organisme de certification sur demande</t>
    </r>
  </si>
  <si>
    <t>Date d'envoi des documents</t>
  </si>
  <si>
    <t>Date de début - Date de Fin</t>
  </si>
  <si>
    <t>Libellé/Référence documents vérifiés: VAE</t>
  </si>
  <si>
    <t>Libellé/Référence documents vérifiés: BC</t>
  </si>
  <si>
    <t>Libellé/Référence documents vérifiés: Formation</t>
  </si>
  <si>
    <t>Libellé/Référence documents vérifiés: APP</t>
  </si>
  <si>
    <t>A choisir dans la liste de la cellule ci-dessous</t>
  </si>
  <si>
    <t>au</t>
  </si>
  <si>
    <t xml:space="preserve"> (Ex : taille de l'organisme, type de formations dispensées RNCP / RS / intra / inter/ CA BPF , site internet….)</t>
  </si>
  <si>
    <t>Exigences 8 et 9</t>
  </si>
  <si>
    <t>Critère 2 : L’identification précise des objectifs des prestations proposées et l’adaptation de ces prestations aux publics bénéficiaires lors de la conception des prestations</t>
  </si>
  <si>
    <t>Critère 3 :L’adaptation aux publics bénéficiaires des prestations et des modalités d’accueil, d’accompagnement, de suivi et d’évaluation mises en oeuvre</t>
  </si>
  <si>
    <t>Critère 5 :La qualification et le développement des connaissances et compétences des personnels chargés de mettre en oeuvre les prestations</t>
  </si>
  <si>
    <t>Critère 6 :L’inscription et l’investissement du prestataire dans son environnement professionnel</t>
  </si>
  <si>
    <t>Critère 7:Le recueil et la prise en compte des appréciations et des réclamations formulées par les parties prenantes aux prestations délivrées</t>
  </si>
  <si>
    <t>Auditeur seul</t>
  </si>
  <si>
    <t xml:space="preserve">Site (multisite) : </t>
  </si>
  <si>
    <t>PRONÉO CERTIFICATION est une marque déposée – FORM 029</t>
  </si>
  <si>
    <t>Nom de l'organisme audité</t>
  </si>
  <si>
    <t>Nom du site audité (si différent)</t>
  </si>
  <si>
    <t>Numéro du critère :</t>
  </si>
  <si>
    <t>Numéro des indicateurs :</t>
  </si>
  <si>
    <t>Constat et preuve(s) associée(s) - Reprendre les constats de toutes les NC mineures</t>
  </si>
  <si>
    <t xml:space="preserve">Modalités d'audit </t>
  </si>
  <si>
    <r>
      <rPr>
        <b/>
        <sz val="11"/>
        <rFont val="Calibri"/>
        <family val="2"/>
        <scheme val="minor"/>
      </rPr>
      <t>preuve (s) de la veille</t>
    </r>
    <r>
      <rPr>
        <sz val="11"/>
        <rFont val="Calibri"/>
        <family val="2"/>
        <scheme val="minor"/>
      </rPr>
      <t xml:space="preserve"> :                 
</t>
    </r>
    <r>
      <rPr>
        <b/>
        <sz val="11"/>
        <rFont val="Calibri"/>
        <family val="2"/>
        <scheme val="minor"/>
      </rPr>
      <t xml:space="preserve">preuve (s) de l'exploitation de la veille </t>
    </r>
    <r>
      <rPr>
        <sz val="11"/>
        <rFont val="Calibri"/>
        <family val="2"/>
        <scheme val="minor"/>
      </rPr>
      <t xml:space="preserve">:  </t>
    </r>
  </si>
  <si>
    <t xml:space="preserve">Audit réalisé selon la version en vigueur du guide de lecture : </t>
  </si>
  <si>
    <t xml:space="preserve">Preuve, constat factuel :
</t>
  </si>
  <si>
    <t>Risque associé :</t>
  </si>
  <si>
    <t xml:space="preserve">Préciser la catégorie d'action concernée par la non-conformité :
</t>
  </si>
  <si>
    <t>Formation -  Bilan de compéténces - VAE - Apprentissage</t>
  </si>
  <si>
    <t>Réunion d'ouverture:                                              - présentation des interlocuteurs, 
- objectifs de l'audit, périmètre, 
- règles en cas de non conformités
- changements éventuels depuis le dernier audit
- modifications du plan d'audit</t>
  </si>
  <si>
    <t>Critère 4 :L’adéquation des moyens pédagogiques, techniques et d’encadrement aux prestations mises en oeuvre</t>
  </si>
  <si>
    <t>Préparation de la réunion de clôture
• Eventuels compléments d’audit
• Préparation des fiches de non-conformité</t>
  </si>
  <si>
    <t xml:space="preserve">Réunion de clôture
• Remerciements, éventuelles difficultés rencontrées lors de l’audit
• Rappel des principes et limites de l’échantillonnage d’audit
• Restitution des conclusions et non-conformités de l’audit
• Recommandation qui sera formulée par l'auditeur
• Phases et étapes qui suivent cet audit </t>
  </si>
  <si>
    <t>Date d'envoi du rapport définitif à l'organisme audité et à PRONEO</t>
  </si>
  <si>
    <t>Date d'envoi du rapport à l'audité (Provisoire si non-conformités)</t>
  </si>
  <si>
    <t>Date d'envoi du plan d'audit à l'organisme audité</t>
  </si>
  <si>
    <t xml:space="preserve">Défaillance identifiée en regard de l'exigence :
</t>
  </si>
  <si>
    <t>Guide référentiel national qualité</t>
  </si>
  <si>
    <r>
      <rPr>
        <b/>
        <sz val="9"/>
        <color theme="1"/>
        <rFont val="Calibri"/>
        <family val="2"/>
        <scheme val="minor"/>
      </rPr>
      <t>Exigence 9 :</t>
    </r>
    <r>
      <rPr>
        <sz val="9"/>
        <color theme="1"/>
        <rFont val="Calibri"/>
        <family val="2"/>
        <scheme val="minor"/>
      </rPr>
      <t xml:space="preserve"> L’organisme respecte-t-il la charte d’utilisation du logo de certification Qualiopi ?</t>
    </r>
  </si>
  <si>
    <r>
      <rPr>
        <b/>
        <sz val="9"/>
        <color rgb="FFFF0000"/>
        <rFont val="Calibri"/>
        <family val="2"/>
        <scheme val="minor"/>
      </rPr>
      <t xml:space="preserve"> </t>
    </r>
    <r>
      <rPr>
        <sz val="9"/>
        <color theme="1"/>
        <rFont val="Calibri"/>
        <family val="2"/>
        <scheme val="minor"/>
      </rPr>
      <t>L’organisme respecte-t-il la charte d’utilisation du logo de certification Qualiopi ? L'organisme ne peut également pas utiliser le logo de Pronéo. Si l'organisme n'est pas encore certifié, l'organisme ne doit pas faire référence à la certification.  (exigence issue de la norme d'acréditation ISO 17065)</t>
    </r>
  </si>
  <si>
    <t>Audit à blanc Qualiopi - Référentiel National Qualité</t>
  </si>
  <si>
    <t>Planning d'audit à blanc QUALIOPI</t>
  </si>
  <si>
    <t>Audit à blanc</t>
  </si>
  <si>
    <t>Dans le cadre d'un audit à blanc, l'auditeur rédige une fiche de non-conformité mais il ne valide pas le plan d'action et les éventuelles preuves d'audits pour corriger l'écart.</t>
  </si>
  <si>
    <t>Non-conformité majeure</t>
  </si>
  <si>
    <t>Indiquez les numéros des indicateurs ayant conduit à la non-conformité :</t>
  </si>
  <si>
    <t>V2 Applicable au 8 avril 2021</t>
  </si>
  <si>
    <t>MOUHOUBI Djamila</t>
  </si>
  <si>
    <t>06 50 55 86 06</t>
  </si>
  <si>
    <t>contact.djamilamouhoubi@gmail.com</t>
  </si>
  <si>
    <t>Conformité</t>
  </si>
  <si>
    <t>Non applicable</t>
  </si>
  <si>
    <t xml:space="preserve">Preuves vues : </t>
  </si>
  <si>
    <t xml:space="preserve">Constats : 
Preuves vues : </t>
  </si>
  <si>
    <t xml:space="preserve">Constats : PAS AUDITE
Preuves vues : </t>
  </si>
  <si>
    <t>V19 : Formation, BC, VAE</t>
  </si>
  <si>
    <t xml:space="preserve"> Evelyne REVELLAT</t>
  </si>
  <si>
    <t xml:space="preserve">KHEPRI FORMATION, société par actions simplifiée, immatriculée sous le SIREN 811445410, est en activité depuis 6 ans. Localisée à NOGENT-SUR-MARNE (94130), elle est spécialisée dans le secteur des activités de santé humaine non classées ailleurs. Son effectif est compris entre 1 et 2 salariés.  Evelyne REVELLAT est salarié directrice des opérations KHEPRI FORMATION. La structure est nouvel entrante sur le marché de la formaion et à obtenus son NDA EN septembre 2017 mais n'a fait aucun chiffre d'affaire concernant la formation. L'OF fait appel à la sous traitance concernant les formations, bilans de compétences, et pour la vae. </t>
  </si>
  <si>
    <t>khepri formation</t>
  </si>
  <si>
    <t xml:space="preserve"> Constat : Le prestataire diffuse une information accessible au public, détaillée et vérifiable sur les prestations proposées : prérequis, objectifs, durée, modalités et délais d’accès, tarifs, contacts, méthodes mobilisées et modalités d’évaluation, accessibilité aux personnes handicapées..
Preuves vues : 1.1.a_bc_Fiche technique.pdf, 1.1.c_BC_modalité dinscriptions pdf 1.1.c_bc_cadre legal.pdf  https://formation-equilibresante.fr/orientation professionnel  , google my buisness fiche de  présentation, Fiche DEFIMETIER  : avec contact, accessibilité au personne à mobilité réduite, un mail est envoyé avec toutes les informations en amont du rdv de commerciale. Contrat de formation_particulier_BILAN DE COMPETENCE.pdf </t>
  </si>
  <si>
    <t>Constats :  Le prestataire ne pas diffuse d'information accessible au public, détaillée et vérifiable sur les prestations proposées : prérequis, objectifs, durée, modalités et délais d’accès, tarifs, contacts, méthodes mobilisées et modalités d’évaluation, accessibilité aux personnes handicapées..
Preuves vues : il existe des supports administatif mais qui ne sont pas  diffuser / Contrat-de formation -Particulier-VAE /dossier d'admission / Fiche d'analyse des Besoins</t>
  </si>
  <si>
    <t xml:space="preserve">Constats :  Le prestataire diffuse une information accessible au public, détaillée et vérifiable sur les prestations proposées : prérequis, objectifs, durée, modalités et délais d’accès, tarifs, contacts, méthodes mobilisées et modalités d’évaluation, accessibilité aux personnes handicapées..
Preuves vues : 1.1.a_AF_Fiche technique.pdf, https://formation-equilibresante.fr/tele-formations/, Page facebook Khepri Santé Formation ou se trouve la presentation de , google my buisness fiche de  présenatation, Fiche DEFIMETIER  : avec contact, accessibilité au personne à mobilité réduite document de préinscription : </t>
  </si>
  <si>
    <t xml:space="preserve">Constats : Le prestataire établit les contenus et les modalités de mise en œuvre de la prestation, adaptés aux objectifs définis et aux publics bénéficiaires. 
Preuves vues : 2.6.b_AF_Programme détaillé.eft                                                                                                                                                                                                            constat : le prestataire etablit les modilités de mise en oeuvre de la prestation 2.6.a_AF_scenarios pedagogique.eft : adapte la formations aux objectif avec une case que le formateurremplis pour réajuster les objectifs et il y a une prise en compte du public en situation de handicap est notifié. Vue 2.6.a.a_Tableau pilotagemodif_scenario_pedagogique.pptx; </t>
  </si>
  <si>
    <t>Constats : Le prestataire établit les contenus et les modalités de mise en œuvre de la prestation, adaptés aux objectifs définis et aux publics bénéficiaires.
Preuves vues : 1.1.a_bc_Fiche technique.pdf  2.6.a_AF_scenarios pedagogique BC dans lequelle on retrouve le nombre d'heure dans chaques phases, derouler pedagogique : 2.6.2-programme détaillé Bilan compétence.pdf-Vue : Indic-</t>
  </si>
  <si>
    <t xml:space="preserve">Constats : Le prestataire décrit et met en œuvre les mesures pour favoriser l’engagement des bénéficiaires et prévenir les ruptures de parcours.
Preuves vues : redactions d'un process d'engagement : 3.12.c_af_processus de maintien de l'engagement.pdf, + methode pedagogique interactif en creant des groupe whats'up qui mettrait en place des jeux de role. 3.12.a-AF_Processus abandon. 3.12.a-AF_tableau pilotage des abandons.pptx. </t>
  </si>
  <si>
    <t>Constats : Le prestataire décrit et met en œuvre les mesures pour favoriser l’engagement des bénéficiaires et prévenir les ruptures de parcours.
Preuves vues : redactions d'un process d'engagement : 3.12.c_BC_processus de maintien de l'engagement.pdf, + methode pedagogique interactif en creant des groupe whats'up qui mettrait en place des jeux de role. 3.12.a-BC_Processus abandon.</t>
  </si>
  <si>
    <r>
      <rPr>
        <b/>
        <u/>
        <sz val="11"/>
        <color theme="1"/>
        <rFont val="Calibri"/>
        <family val="2"/>
        <scheme val="minor"/>
      </rPr>
      <t>Constats :</t>
    </r>
    <r>
      <rPr>
        <sz val="11"/>
        <color theme="1"/>
        <rFont val="Calibri"/>
        <family val="2"/>
        <scheme val="minor"/>
      </rPr>
      <t xml:space="preserve"> Le prestataire met à disposition ou s’assure de la mise à disposition des moyens humains et techniques adaptés et d’un environnement approprié (conditions, locaux, équipements, plateaux techniques…).
</t>
    </r>
    <r>
      <rPr>
        <b/>
        <u/>
        <sz val="11"/>
        <color theme="1"/>
        <rFont val="Calibri"/>
        <family val="2"/>
        <scheme val="minor"/>
      </rPr>
      <t>Preuves vues  : l</t>
    </r>
    <r>
      <rPr>
        <b/>
        <sz val="11"/>
        <color theme="1"/>
        <rFont val="Calibri"/>
        <family val="2"/>
        <scheme val="minor"/>
      </rPr>
      <t>es moyens environnement :  Vue document 4.17.e_AF-salle adaptées     4.17.c.AF_Attestation Urbanisme accessibilité PMR.pdf; moyen technique  : 4.17.b_AF_CHECKLIST moyen techniques .pdf pour les personnes qui s'occupe de la logistique pour être sur que tout les moyen technqiue nécessaire à l'animation sont réuni. 4.17.d.AF_ Bail SophroKhepri.pdf moyen humain : Fiche technique : 4.18.d._AF_Fiche formateur, 4.18.d._AF_Moyen Humain .Fiche tech  formateur.pdf</t>
    </r>
  </si>
  <si>
    <r>
      <t xml:space="preserve">Constats : Le prestataire met à disposition ou s’assure de la mise à disposition des moyens humains et techniques adaptés et d’un environnement approprié (conditions, locaux, équipements, plateaux techniques…).
Preuves vues  : les moyens environnement :  Vue document 4.17.e_AF-salle adaptées     4.17.c.AF_Attestation Urbanisme accessibilité PMR.pdf; moyen technique  : 4.17.b_AF_CHECKLIST </t>
    </r>
    <r>
      <rPr>
        <b/>
        <sz val="11"/>
        <color theme="1"/>
        <rFont val="Calibri"/>
        <family val="2"/>
        <scheme val="minor"/>
      </rPr>
      <t>moyen techniques</t>
    </r>
    <r>
      <rPr>
        <sz val="11"/>
        <color theme="1"/>
        <rFont val="Calibri"/>
        <family val="2"/>
        <scheme val="minor"/>
      </rPr>
      <t xml:space="preserve"> .pdf pour les personnes qui s'occupe de la logistique pour être sur que tout les moyen technqiue nécessaire à l'animation sont réuni. 4.17.d.AF_ Bail SophroKhepri.pdf </t>
    </r>
    <r>
      <rPr>
        <b/>
        <sz val="11"/>
        <color theme="1"/>
        <rFont val="Calibri"/>
        <family val="2"/>
        <scheme val="minor"/>
      </rPr>
      <t>moyen humain</t>
    </r>
    <r>
      <rPr>
        <sz val="11"/>
        <color theme="1"/>
        <rFont val="Calibri"/>
        <family val="2"/>
        <scheme val="minor"/>
      </rPr>
      <t xml:space="preserve"> : CV intervenant_P_Baratay ave c parcours et exigences de la qualification qui apparait pour exercé l'acitivté de bilan de compétences( ne fait pas passer de test)</t>
    </r>
  </si>
  <si>
    <t>Non-conformité mineure</t>
  </si>
  <si>
    <t>Constats : Le prestataire mobilise et coordonne les différents intervenants internes et/ou externes (pédagogiques, administratifs, logistiques, commerciaux …).
Preuves vues : vu document 4.18.c_AF_Organigramme_champs Intervention humain.pdf, une responsable administartif stgaire( préparation des éléménts comptabale et gestions adminsitratives des formations , une webmaaster stagaire, une responsable pedagogique et une référentes handicap en sous traitance? VUE SITE defimetier.fr/dm_search/organisme/ khepriformation</t>
  </si>
  <si>
    <r>
      <rPr>
        <b/>
        <sz val="11"/>
        <color theme="1"/>
        <rFont val="Calibri"/>
        <family val="2"/>
        <scheme val="minor"/>
      </rPr>
      <t>Constats :</t>
    </r>
    <r>
      <rPr>
        <sz val="11"/>
        <color theme="1"/>
        <rFont val="Calibri"/>
        <family val="2"/>
        <scheme val="minor"/>
      </rPr>
      <t xml:space="preserve"> Le prestataire mobilise et coordonne les différents intervenants internes et/ou externes (pédagogiques, administratifs, logistiques, commerciaux …).
</t>
    </r>
    <r>
      <rPr>
        <b/>
        <u/>
        <sz val="11"/>
        <color theme="1"/>
        <rFont val="Calibri"/>
        <family val="2"/>
        <scheme val="minor"/>
      </rPr>
      <t>Preuves vues :</t>
    </r>
    <r>
      <rPr>
        <sz val="11"/>
        <color theme="1"/>
        <rFont val="Calibri"/>
        <family val="2"/>
        <scheme val="minor"/>
      </rPr>
      <t xml:space="preserve"> vu document 4.18.c_AF_Organigramme_champs Intervention humain.pdf, une responsable administartif stagiaire( préparation des éléménts comptabale et gestions adminsitratives des formations , une webmaaster stagaire, une responsable pedagogique et une référentes handicap en sous traitance, VUE SITE defimetier.fr/dm_search/organisme/ khepriformation;https://formation-equilibresante.fr/tele-formation/le formateur : calendrier de formation; l'organigramme qui ne correspond pas à la réalité. </t>
    </r>
  </si>
  <si>
    <r>
      <rPr>
        <b/>
        <sz val="11"/>
        <color theme="1"/>
        <rFont val="Calibri"/>
        <family val="2"/>
        <scheme val="minor"/>
      </rPr>
      <t>Constats :</t>
    </r>
    <r>
      <rPr>
        <sz val="11"/>
        <color theme="1"/>
        <rFont val="Calibri"/>
        <family val="2"/>
        <scheme val="minor"/>
      </rPr>
      <t xml:space="preserve">  Le prestataire détermine, mobilise et évalue les compétences des différents intervenants internes et/ou externes, adaptées aux prestations.
</t>
    </r>
    <r>
      <rPr>
        <b/>
        <sz val="11"/>
        <color theme="1"/>
        <rFont val="Calibri"/>
        <family val="2"/>
        <scheme val="minor"/>
      </rPr>
      <t xml:space="preserve">Preuves vues </t>
    </r>
    <r>
      <rPr>
        <sz val="11"/>
        <color theme="1"/>
        <rFont val="Calibri"/>
        <family val="2"/>
        <scheme val="minor"/>
      </rPr>
      <t>: 5.21.a_Procedure recrutement et compétences formateur.pdf,  CV intervenant_P_Baratay , 6.27_BC_contrat-de-soustraitance-Pascale-Baratay</t>
    </r>
  </si>
  <si>
    <r>
      <rPr>
        <b/>
        <u/>
        <sz val="11"/>
        <color theme="1"/>
        <rFont val="Calibri"/>
        <family val="2"/>
        <scheme val="minor"/>
      </rPr>
      <t>Constats :</t>
    </r>
    <r>
      <rPr>
        <sz val="11"/>
        <color theme="1"/>
        <rFont val="Calibri"/>
        <family val="2"/>
        <scheme val="minor"/>
      </rPr>
      <t xml:space="preserve">  Le prestataire détermine, mobilise et évalue les compétences des différents intervenants internes et/ou externes, adaptées aux prestations.
</t>
    </r>
    <r>
      <rPr>
        <b/>
        <u/>
        <sz val="11"/>
        <color theme="1"/>
        <rFont val="Calibri"/>
        <family val="2"/>
        <scheme val="minor"/>
      </rPr>
      <t xml:space="preserve">Preuves vues : </t>
    </r>
    <r>
      <rPr>
        <b/>
        <sz val="11"/>
        <color theme="1"/>
        <rFont val="Calibri"/>
        <family val="2"/>
        <scheme val="minor"/>
      </rPr>
      <t>5.21.a_Procedure recrutement et compétences formateur.pdf</t>
    </r>
    <r>
      <rPr>
        <sz val="11"/>
        <color theme="1"/>
        <rFont val="Calibri"/>
        <family val="2"/>
        <scheme val="minor"/>
      </rPr>
      <t>, cv : 4.18.d._AF_Fiche formateur, 4.18.d._AF_Moyen Humain .Fiche tech  formateur.pdf, 5.21.a_AF_Evaluation sous-traitant-formateur.pdf, 6.27_AF_contrat-de-soustraitance-Patrick Lelu</t>
    </r>
  </si>
  <si>
    <r>
      <rPr>
        <b/>
        <sz val="11"/>
        <rFont val="Calibri"/>
        <family val="2"/>
        <scheme val="minor"/>
      </rPr>
      <t>preuve (s) de la veille</t>
    </r>
    <r>
      <rPr>
        <sz val="11"/>
        <rFont val="Calibri"/>
        <family val="2"/>
        <scheme val="minor"/>
      </rPr>
      <t xml:space="preserve"> :  newsletter opco ep , opco akto, ocpo fifpl, comment gérer les compétences à venir , exemple afest, abonnement plantes et santé , assciation cocopeli ( connaitre les graine de la ophytothérapie)soigner par les plantes, fait partie d'un groupe de travail : site https// npisocity.org                        
</t>
    </r>
    <r>
      <rPr>
        <b/>
        <sz val="11"/>
        <rFont val="Calibri"/>
        <family val="2"/>
        <scheme val="minor"/>
      </rPr>
      <t xml:space="preserve">preuve (s) de l'exploitation de la veille </t>
    </r>
    <r>
      <rPr>
        <sz val="11"/>
        <rFont val="Calibri"/>
        <family val="2"/>
        <scheme val="minor"/>
      </rPr>
      <t>: permet fait l'évaluation des TCC.  et de l'eft</t>
    </r>
  </si>
  <si>
    <r>
      <rPr>
        <b/>
        <sz val="11"/>
        <rFont val="Calibri"/>
        <family val="2"/>
        <scheme val="minor"/>
      </rPr>
      <t>preuve (s) de la veille</t>
    </r>
    <r>
      <rPr>
        <sz val="11"/>
        <rFont val="Calibri"/>
        <family val="2"/>
        <scheme val="minor"/>
      </rPr>
      <t xml:space="preserve"> :           www.orientationpour tous.fr, www;centre inffo.fr, www; webeko , 360learning, wwww; France compétences.fr opco ep ,,ocpco akto, ocpo fifpl, digiformag   , élegia.fr
</t>
    </r>
    <r>
      <rPr>
        <b/>
        <sz val="11"/>
        <rFont val="Calibri"/>
        <family val="2"/>
        <scheme val="minor"/>
      </rPr>
      <t xml:space="preserve">preuve (s) de l'exploitation de la veille </t>
    </r>
    <r>
      <rPr>
        <sz val="11"/>
        <rFont val="Calibri"/>
        <family val="2"/>
        <scheme val="minor"/>
      </rPr>
      <t>:  mise en place bientot d'un crm et d'une numerisation plus automatique de la gestion des stagiaire</t>
    </r>
  </si>
  <si>
    <r>
      <rPr>
        <b/>
        <sz val="11"/>
        <rFont val="Calibri"/>
        <family val="2"/>
        <scheme val="minor"/>
      </rPr>
      <t>preuve (s) de la veille :</t>
    </r>
    <r>
      <rPr>
        <sz val="11"/>
        <rFont val="Calibri"/>
        <family val="2"/>
        <scheme val="minor"/>
      </rPr>
      <t xml:space="preserve">     news letter opco ep , opco akto, ocpo fifpl,  , exemple afest, le site de la dreets,  wwww; France compétences.fr www;centre inffo.fr</t>
    </r>
    <r>
      <rPr>
        <b/>
        <sz val="11"/>
        <rFont val="Calibri"/>
        <family val="2"/>
        <scheme val="minor"/>
      </rPr>
      <t xml:space="preserve">
preuve (s) de l'exploitation de la veille :  FORMATION QUALIOPI , lui a permis comment gérer les compétences à venir</t>
    </r>
  </si>
  <si>
    <r>
      <rPr>
        <b/>
        <sz val="11"/>
        <rFont val="Calibri"/>
        <family val="2"/>
        <scheme val="minor"/>
      </rPr>
      <t>preuve (s) de la veille</t>
    </r>
    <r>
      <rPr>
        <sz val="11"/>
        <rFont val="Calibri"/>
        <family val="2"/>
        <scheme val="minor"/>
      </rPr>
      <t xml:space="preserve"> :        www;centre inffo.fr, www; webeko , 360learning, wwww; France compétences.fr ;
</t>
    </r>
    <r>
      <rPr>
        <b/>
        <sz val="11"/>
        <rFont val="Calibri"/>
        <family val="2"/>
        <scheme val="minor"/>
      </rPr>
      <t xml:space="preserve">preuve (s) de l'exploitation de la veille </t>
    </r>
    <r>
      <rPr>
        <sz val="11"/>
        <rFont val="Calibri"/>
        <family val="2"/>
        <scheme val="minor"/>
      </rPr>
      <t xml:space="preserve">: FORMATION QUALIOPI , lui a permis comment gérer les compétences à venir  </t>
    </r>
  </si>
  <si>
    <r>
      <rPr>
        <b/>
        <sz val="11"/>
        <rFont val="Calibri"/>
        <family val="2"/>
        <scheme val="minor"/>
      </rPr>
      <t>preuve (s) de la veille</t>
    </r>
    <r>
      <rPr>
        <sz val="11"/>
        <rFont val="Calibri"/>
        <family val="2"/>
        <scheme val="minor"/>
      </rPr>
      <t xml:space="preserve"> :www;centre inffo.fr, www; webeko , 360learning, wwww; France compétences.fr
</t>
    </r>
    <r>
      <rPr>
        <b/>
        <sz val="11"/>
        <rFont val="Calibri"/>
        <family val="2"/>
        <scheme val="minor"/>
      </rPr>
      <t xml:space="preserve">preuve (s) de l'exploitation de la veille </t>
    </r>
    <r>
      <rPr>
        <sz val="11"/>
        <rFont val="Calibri"/>
        <family val="2"/>
        <scheme val="minor"/>
      </rPr>
      <t xml:space="preserve">: FORMATION QUALIOPI , lui a permis comment gérer les compétences à venir </t>
    </r>
  </si>
  <si>
    <r>
      <rPr>
        <b/>
        <sz val="11"/>
        <rFont val="Calibri"/>
        <family val="2"/>
        <scheme val="minor"/>
      </rPr>
      <t>preuve (s) de la veille</t>
    </r>
    <r>
      <rPr>
        <sz val="11"/>
        <rFont val="Calibri"/>
        <family val="2"/>
        <scheme val="minor"/>
      </rPr>
      <t xml:space="preserve"> :                 pas de sourcing
</t>
    </r>
    <r>
      <rPr>
        <b/>
        <sz val="11"/>
        <rFont val="Calibri"/>
        <family val="2"/>
        <scheme val="minor"/>
      </rPr>
      <t xml:space="preserve">preuve (s) de l'exploitation de la veille </t>
    </r>
    <r>
      <rPr>
        <sz val="11"/>
        <rFont val="Calibri"/>
        <family val="2"/>
        <scheme val="minor"/>
      </rPr>
      <t xml:space="preserve">:  </t>
    </r>
  </si>
  <si>
    <r>
      <rPr>
        <b/>
        <sz val="11"/>
        <rFont val="Calibri"/>
        <family val="2"/>
        <scheme val="minor"/>
      </rPr>
      <t>preuve (s) de la veille</t>
    </r>
    <r>
      <rPr>
        <sz val="11"/>
        <rFont val="Calibri"/>
        <family val="2"/>
        <scheme val="minor"/>
      </rPr>
      <t xml:space="preserve"> :          pas de sourcing       
</t>
    </r>
    <r>
      <rPr>
        <b/>
        <sz val="11"/>
        <rFont val="Calibri"/>
        <family val="2"/>
        <scheme val="minor"/>
      </rPr>
      <t xml:space="preserve">preuve (s) de l'exploitation de la veille </t>
    </r>
    <r>
      <rPr>
        <sz val="11"/>
        <rFont val="Calibri"/>
        <family val="2"/>
        <scheme val="minor"/>
      </rPr>
      <t xml:space="preserve">:  </t>
    </r>
  </si>
  <si>
    <t xml:space="preserve">Constats :  Le prestataire mobilise les expertises, outils et réseaux nécessaires pour accueillir, accompagner/former ou orienter les publics en situation de handicap.
Preuves vues : doc  6.26.a_AF_Processus liste public handicap formation.pdf ou est référencer le nom des referents handicap ; ( cap emploi , fiphfp et agefiph) distribuer à la demande des personnes. c  6.26.B_AF_Processus liste public handicap formation.pdf qui regroupe laliste des coordonnée des Mdph de la france entière; </t>
  </si>
  <si>
    <t>Constats : Lorsque le prestataire fait appel à la sous-traitance ou au portage salarial, il s’assure du respect de la conformité au présent référentiel.
Preuves vues :    mail ou sont transmis la malette de document à utiliser , le referentiel , la demande de cv à jour avec les formations, mail du 23/02 Pascale Baratay lhorte vu scenarios pedagogique , contrat de sous traitance.  6.27;E;CHARTE DU FORMATEUR-CONSULTANT</t>
  </si>
  <si>
    <t>Constats : Lorsque le prestataire fait appel à la sous-traitance ou au portage salarial, il s’assure du respect de la conformité au présent référentiel.
Preuves vues :  mail ou sont transmis la malette de document à utiliser , le referentiel , la demande de cv à jour avec les formations,contrat de sous traitance,  mail du 23/02 CHRISTINE CARCASSIN  6.27.E.CHARTE DU FORMATEUR-CONSULTANT</t>
  </si>
  <si>
    <r>
      <rPr>
        <b/>
        <u/>
        <sz val="11"/>
        <color theme="1"/>
        <rFont val="Calibri"/>
        <family val="2"/>
        <scheme val="minor"/>
      </rPr>
      <t>Constats :</t>
    </r>
    <r>
      <rPr>
        <sz val="11"/>
        <color theme="1"/>
        <rFont val="Calibri"/>
        <family val="2"/>
        <scheme val="minor"/>
      </rPr>
      <t xml:space="preserve"> Lorsque le prestataire fait appel à la sous-traitance ou au portage salarial, il s’assure du respect de la conformité au présent référentiel.
</t>
    </r>
    <r>
      <rPr>
        <b/>
        <u/>
        <sz val="11"/>
        <color theme="1"/>
        <rFont val="Calibri"/>
        <family val="2"/>
        <scheme val="minor"/>
      </rPr>
      <t>Preuves vues :</t>
    </r>
    <r>
      <rPr>
        <sz val="11"/>
        <color theme="1"/>
        <rFont val="Calibri"/>
        <family val="2"/>
        <scheme val="minor"/>
      </rPr>
      <t xml:space="preserve"> mail ou sont transmis la malette de document à utiliser , le referentiel , la demande de cv à jour avec les formations,contrat de sous traitance,  mail du 23/02 , avbec signature d'une charte d'engagement 6.27.f.CHARTE DU FORMATEUR-CONSULTANT</t>
    </r>
  </si>
  <si>
    <r>
      <rPr>
        <b/>
        <u/>
        <sz val="11"/>
        <color theme="1"/>
        <rFont val="Calibri"/>
        <family val="2"/>
        <scheme val="minor"/>
      </rPr>
      <t>Constats :</t>
    </r>
    <r>
      <rPr>
        <sz val="11"/>
        <color theme="1"/>
        <rFont val="Calibri"/>
        <family val="2"/>
        <scheme val="minor"/>
      </rPr>
      <t xml:space="preserve"> Le prestataire recueille les appréciations des parties prenantes : bénéficiaires, financeurs, équipes pédagogiques et entreprises concernées.
</t>
    </r>
    <r>
      <rPr>
        <b/>
        <u/>
        <sz val="11"/>
        <color theme="1"/>
        <rFont val="Calibri"/>
        <family val="2"/>
        <scheme val="minor"/>
      </rPr>
      <t xml:space="preserve">Preuves vues : </t>
    </r>
    <r>
      <rPr>
        <sz val="11"/>
        <color theme="1"/>
        <rFont val="Calibri"/>
        <family val="2"/>
        <scheme val="minor"/>
      </rPr>
      <t xml:space="preserve">vu documents nommés: 7.30.b_ Questionnaire de satisfaction entreprise. pdf,  7.30.a_ Questionnaire de satisfaction du finnaceur. pdf , 7.30.c_ Questionnaire de satisfaction du formateur. pdf, 1.2c_AF_ Grille d évaluation. pdf à froid, 1.2.b_AF_ Questinnaire stagaire  a chaud. pdf à froid, </t>
    </r>
  </si>
  <si>
    <t xml:space="preserve">Constats : Le prestataire recueille les appréciations des parties prenantes : bénéficiaires, financeurs, équipes pédagogiques et entreprises concernées.
Preuves vues : vu documents nommés: 7.30.b_ Questionnaire de satisfaction entreprise. pdf,  7.30.a_ Questionnaire de satisfaction du finnaceur. pdf , 7.30.c_ Questionnaire de satisfaction du formateur. pdf, 1.2c_AF_ Grille d évaluation. pdf à froid, 1.2.b_AF_ Questinnaire stagaire  a chaud. pdf à froid, </t>
  </si>
  <si>
    <r>
      <rPr>
        <b/>
        <u/>
        <sz val="11"/>
        <color theme="1"/>
        <rFont val="Calibri"/>
        <family val="2"/>
        <scheme val="minor"/>
      </rPr>
      <t>Constats :</t>
    </r>
    <r>
      <rPr>
        <sz val="11"/>
        <color theme="1"/>
        <rFont val="Calibri"/>
        <family val="2"/>
        <scheme val="minor"/>
      </rPr>
      <t xml:space="preserve"> Le prestataire met en œuvre des modalités de traitement des difficultés rencontrées par les parties prenantes, des réclamations exprimées par ces dernières, des aléas survenus en cours de prestation.
</t>
    </r>
    <r>
      <rPr>
        <b/>
        <u/>
        <sz val="11"/>
        <color theme="1"/>
        <rFont val="Calibri"/>
        <family val="2"/>
        <scheme val="minor"/>
      </rPr>
      <t>Preuves vues :</t>
    </r>
    <r>
      <rPr>
        <sz val="11"/>
        <color theme="1"/>
        <rFont val="Calibri"/>
        <family val="2"/>
        <scheme val="minor"/>
      </rPr>
      <t xml:space="preserve"> vu document :  madame reccueille les reclamations et les le plan d'action à mettre en places sont consigner dans un document nommées 7.31.a_Modèle fiche de traitement des aléas dificultés et reclamations. 7.31.b_Porcess collecte satisfaction et relance</t>
    </r>
  </si>
  <si>
    <t>Constats : Le prestataire met en œuvre des modalités de traitement des difficultés rencontrées par les parties prenantes, des réclamations exprimées par ces dernières, des aléas survenus en cours de prestation.
Preuves vues : vu document :  madame reccueille les reclamations et les le plan d'action à mettre en places sont consigner dans un document nommées 7.31.a_Modèle fiche de traitement des aléas dificultés et reclamations. 7.31.b_Porcess collecte satisfaction et relance</t>
  </si>
  <si>
    <r>
      <rPr>
        <b/>
        <u/>
        <sz val="11"/>
        <color theme="1"/>
        <rFont val="Calibri"/>
        <family val="2"/>
        <scheme val="minor"/>
      </rPr>
      <t xml:space="preserve">Constats </t>
    </r>
    <r>
      <rPr>
        <sz val="11"/>
        <color theme="1"/>
        <rFont val="Calibri"/>
        <family val="2"/>
        <scheme val="minor"/>
      </rPr>
      <t xml:space="preserve">: nouvelle entrant 
</t>
    </r>
    <r>
      <rPr>
        <b/>
        <u/>
        <sz val="11"/>
        <color theme="1"/>
        <rFont val="Calibri"/>
        <family val="2"/>
        <scheme val="minor"/>
      </rPr>
      <t>Preuves vues :</t>
    </r>
    <r>
      <rPr>
        <sz val="11"/>
        <color theme="1"/>
        <rFont val="Calibri"/>
        <family val="2"/>
        <scheme val="minor"/>
      </rPr>
      <t xml:space="preserve">  auditer à l'audite de surveillance</t>
    </r>
  </si>
  <si>
    <t>Constats : nouvelle entrant 
Preuves vues :  auditer à l'audite de surveillance</t>
  </si>
  <si>
    <t>Critère 4 : L’adéquation des moyens pédagogiques, techniques et d’encadrement aux prestations mises en œuvre.</t>
  </si>
  <si>
    <t>Critère 5 : La qualification et le développement des connaissances et compétences des personnels chargés de mettre en œuvre les prestations.</t>
  </si>
  <si>
    <t>Critère 6 : L’inscription et l’investissement du prestataire dans son environnement professionnel.</t>
  </si>
  <si>
    <t xml:space="preserve">Défaillance identifiée en regard de l'exigence :  l'organisme donne une information  partiellement accessible, datée et actualisée. L'organisme ne donne pas les informations précises la vae
</t>
  </si>
  <si>
    <t xml:space="preserve">Preuve, constat factuel :
Aucune mention de la VAE ni sur le site ni sur aucun support
</t>
  </si>
  <si>
    <t>Risque associé : méconnaissance de ces informations pour le public</t>
  </si>
  <si>
    <t xml:space="preserve">Défaillance identifiée en regard de l'exigence : Le prestataire n'établit contenus et les modalités de mise en œuvre de la prestation, adaptés aux objectifs définis et aux publics bénéficiaires.
</t>
  </si>
  <si>
    <t xml:space="preserve">Preuve, constat factuel : Aucune preuve concernant la Vae n'a pu être fournit 
</t>
  </si>
  <si>
    <t>Risque associé : La qualité de la prestation ne peut pas être vérifier ni la concordance avec l'exigence de la prestation de la formation</t>
  </si>
  <si>
    <t>pas auditer</t>
  </si>
  <si>
    <t>pas d auditer</t>
  </si>
  <si>
    <t xml:space="preserve">pas auditer </t>
  </si>
  <si>
    <t>Constats : Le prestataire n établit pas les contenus et les modalités de mise en œuvre de la prestation, adaptés aux objectifs définis et aux publics bénéficiaires.
Preuves vues : Pas de preuves vu</t>
  </si>
  <si>
    <t>Constats : Le prestataire ne  décrit pas et ne  met pas en œuvre les mesures pour favoriser l’engagement des bénéficiaires et prévenir les ruptures de parcours.
Preuves vues : Pas de preuves vues</t>
  </si>
  <si>
    <t>Constats : Le prestataire mobilise et coordonne les différents intervenants internes et/ou externes (pédagogiques, administratifs, logistiques, commerciaux …).
Preuves vues : vu document 4.18.c_AF_Organigramme_champs Intervention humain.pdf, une responsable administartif stgaire( préparation des éléménts comptabale et gestions adminsitratives des formations, une webmaster stagaire, une responsable pedagogique et une référentes handicap en sous traitance? VUE SITE defimetier.fr/dm_search/organisme/ khepriformation pas de cv de formateur vae</t>
  </si>
  <si>
    <r>
      <rPr>
        <b/>
        <sz val="11"/>
        <color theme="1"/>
        <rFont val="Calibri"/>
        <family val="2"/>
        <scheme val="minor"/>
      </rPr>
      <t xml:space="preserve">Constats </t>
    </r>
    <r>
      <rPr>
        <sz val="11"/>
        <color theme="1"/>
        <rFont val="Calibri"/>
        <family val="2"/>
        <scheme val="minor"/>
      </rPr>
      <t xml:space="preserve">: Le prestataire ne détermine pas ,ne  mobilise pas et n'évalue pas les compétences des différents intervenants internes et/ou externes, adaptées aux prestations.
</t>
    </r>
    <r>
      <rPr>
        <b/>
        <sz val="11"/>
        <color theme="1"/>
        <rFont val="Calibri"/>
        <family val="2"/>
        <scheme val="minor"/>
      </rPr>
      <t>Preuves vues :</t>
    </r>
    <r>
      <rPr>
        <sz val="11"/>
        <color theme="1"/>
        <rFont val="Calibri"/>
        <family val="2"/>
        <scheme val="minor"/>
      </rPr>
      <t xml:space="preserve"> pas de preuves</t>
    </r>
  </si>
  <si>
    <t xml:space="preserve">Défaillance identifiée en regard de l'exigence :
Le prestataire ne détermine pas ,ne  mobilise pas et n'évalue pas les compétences des différents intervenants internes et/ou externes, adaptées aux prestations.
</t>
  </si>
  <si>
    <t xml:space="preserve">Preuve, constat factuel :
aucune preuve vue pour la vae
</t>
  </si>
  <si>
    <t>Constats : Le prestataire met à disposition ou s’assure de la mise à disposition des moyens humains et techniques adaptés et d’un environnement approprié (conditions, locaux, équipements, plateaux techniques…).
Preuves vues  : les moyens environnement :  Vue document 4.17.e_AF-salle adaptées     4.17.c.AF_Attestation Urbanisme accessibilité PMR.pdf; moyen technique  : 4.17.b_AF_CHECKLIST moyen techniques .pdf pour les personnes qui s'occupe de la logistique pour être sur que tout les moyens technique nécessaire à l'animation sont réunis . 4.17.d.AF_ Bail SophroKhepri.pdf il manque les moyens humainS mis à disposition pas vu de cv formateur pour vae( pas de moyen humain de determiner)</t>
  </si>
  <si>
    <t xml:space="preserve">Défaillance identifiée en regard de l'exigence : Le prestataire ne met pas à disposition les moyens humains pour la prestation VAE
</t>
  </si>
  <si>
    <t xml:space="preserve"> - VAE - </t>
  </si>
  <si>
    <t xml:space="preserve"> VAE </t>
  </si>
  <si>
    <t xml:space="preserve"> VAE</t>
  </si>
  <si>
    <t xml:space="preserve">Défaillance identifiée en regard de l'exigence :
 Le prestataire ne réalisepas de veille sur les innovations pédagogiques et technologiques permettant une évolution de ses prestations et en exploite les enseignements.
</t>
  </si>
  <si>
    <t>Formation -  Bilan de compéténces - VAE -</t>
  </si>
  <si>
    <r>
      <rPr>
        <b/>
        <sz val="11"/>
        <rFont val="Calibri"/>
        <family val="2"/>
        <scheme val="minor"/>
      </rPr>
      <t>preuve (s) de la veille</t>
    </r>
    <r>
      <rPr>
        <sz val="11"/>
        <rFont val="Calibri"/>
        <family val="2"/>
        <scheme val="minor"/>
      </rPr>
      <t xml:space="preserve"> :        pas de preuves           
</t>
    </r>
    <r>
      <rPr>
        <b/>
        <sz val="11"/>
        <rFont val="Calibri"/>
        <family val="2"/>
        <scheme val="minor"/>
      </rPr>
      <t xml:space="preserve">preuve (s) de l'exploitation de la veille </t>
    </r>
    <r>
      <rPr>
        <sz val="11"/>
        <rFont val="Calibri"/>
        <family val="2"/>
        <scheme val="minor"/>
      </rPr>
      <t xml:space="preserve">: </t>
    </r>
  </si>
  <si>
    <r>
      <rPr>
        <b/>
        <sz val="11"/>
        <rFont val="Calibri"/>
        <family val="2"/>
        <scheme val="minor"/>
      </rPr>
      <t>preuve (s) de la veille</t>
    </r>
    <r>
      <rPr>
        <sz val="11"/>
        <rFont val="Calibri"/>
        <family val="2"/>
        <scheme val="minor"/>
      </rPr>
      <t xml:space="preserve"> :     pas de preuve            
</t>
    </r>
    <r>
      <rPr>
        <b/>
        <sz val="11"/>
        <rFont val="Calibri"/>
        <family val="2"/>
        <scheme val="minor"/>
      </rPr>
      <t xml:space="preserve">preuve (s) de l'exploitation de la veille </t>
    </r>
    <r>
      <rPr>
        <sz val="11"/>
        <rFont val="Calibri"/>
        <family val="2"/>
        <scheme val="minor"/>
      </rPr>
      <t xml:space="preserve">:  </t>
    </r>
  </si>
  <si>
    <t xml:space="preserve">Preuve, constat factuel : pas de preuves vue pour les bilan de compétences ni pour la vae
</t>
  </si>
  <si>
    <t>Risque associé : les formations risque de devenir obsolète rapidement et ne plus être de qualité, ni adaptée</t>
  </si>
  <si>
    <t xml:space="preserve">Défaillance identifiée en regard de l'exigence :  Le prestataire ne réalise pas une veille sur les évolutions des compétences, des métiers et des emplois dans ses secteurs d’intervention et en exploite les enseignements.
</t>
  </si>
  <si>
    <t xml:space="preserve">Preuve, constat factuel : pas de preuves vues
</t>
  </si>
  <si>
    <t>Risque associé : les formations risue d'être en inadéaquation avec l'evolution des compétences sur le marché de l'emploi</t>
  </si>
  <si>
    <t>Risque associé : la prestation risuqe de ne pas être assurée</t>
  </si>
  <si>
    <t xml:space="preserve">Preuve, constat factuel : pas de preuves vues concernant la mobilisation des moyens humains
</t>
  </si>
  <si>
    <t>Risque associé : la formation risuqe de ne pas avoir lieu</t>
  </si>
  <si>
    <t xml:space="preserve">Preuve, constat factuel :
il manque les moyens humain mis à disposition pas vu de cv formateur pour vae( pas de moyen humain de determiner)
</t>
  </si>
  <si>
    <t xml:space="preserve">Défaillance identifiée en regard de l'exigence : pas de formateur pour assurer la formation donc pas de coordination par rapport à la mise en palce de la prestation
</t>
  </si>
  <si>
    <t>188 Grande Rue Charles de Gaulle</t>
  </si>
  <si>
    <t>NOGENT-SUR-MARNE</t>
  </si>
  <si>
    <t>directrice</t>
  </si>
  <si>
    <t>evelyne.revellat@kheprisante.fr</t>
  </si>
  <si>
    <t>Audit à distance</t>
  </si>
  <si>
    <t>zoom</t>
  </si>
  <si>
    <t>PAS AUDITER</t>
  </si>
  <si>
    <t xml:space="preserve">PAS AUDITER: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</si>
</sst>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quot; &quot;##&quot; &quot;##&quot; &quot;##&quot; &quot;##"/>
  </numFmts>
  <fonts count="43" x14ac:knownFonts="1">
    <font>
      <sz val="11"/>
      <color theme="1"/>
      <name val="Calibri"/>
      <family val="2"/>
      <scheme val="minor"/>
    </font>
    <font>
      <b/>
      <sz val="11"/>
      <color theme="1"/>
      <name val="Calibri"/>
      <family val="2"/>
      <scheme val="minor"/>
    </font>
    <font>
      <sz val="10"/>
      <color theme="1"/>
      <name val="Calibri"/>
      <family val="2"/>
      <scheme val="minor"/>
    </font>
    <font>
      <sz val="9"/>
      <color theme="1"/>
      <name val="Calibri"/>
      <family val="2"/>
      <scheme val="minor"/>
    </font>
    <font>
      <sz val="9"/>
      <color rgb="FF000000"/>
      <name val="Calibri"/>
      <family val="2"/>
      <scheme val="minor"/>
    </font>
    <font>
      <sz val="8.1999999999999993"/>
      <color rgb="FF000000"/>
      <name val="Calibri"/>
      <family val="2"/>
      <scheme val="minor"/>
    </font>
    <font>
      <sz val="16"/>
      <color theme="1"/>
      <name val="Calibri"/>
      <family val="2"/>
      <scheme val="minor"/>
    </font>
    <font>
      <b/>
      <sz val="16"/>
      <color theme="1"/>
      <name val="Calibri"/>
      <family val="2"/>
      <scheme val="minor"/>
    </font>
    <font>
      <b/>
      <sz val="12"/>
      <color theme="1"/>
      <name val="Calibri"/>
      <family val="2"/>
      <scheme val="minor"/>
    </font>
    <font>
      <b/>
      <sz val="12"/>
      <color rgb="FF000000"/>
      <name val="Calibri"/>
      <family val="2"/>
    </font>
    <font>
      <sz val="14"/>
      <color theme="1"/>
      <name val="Calibri"/>
      <family val="2"/>
      <scheme val="minor"/>
    </font>
    <font>
      <sz val="11"/>
      <name val="Calibri"/>
      <family val="2"/>
      <scheme val="minor"/>
    </font>
    <font>
      <b/>
      <sz val="14"/>
      <color theme="1"/>
      <name val="Calibri"/>
      <family val="2"/>
      <scheme val="minor"/>
    </font>
    <font>
      <b/>
      <u/>
      <sz val="9"/>
      <color theme="1"/>
      <name val="Calibri"/>
      <family val="2"/>
      <scheme val="minor"/>
    </font>
    <font>
      <b/>
      <sz val="11"/>
      <name val="Calibri"/>
      <family val="2"/>
      <scheme val="minor"/>
    </font>
    <font>
      <b/>
      <sz val="22"/>
      <color theme="4" tint="-0.499984740745262"/>
      <name val="Calibri"/>
      <family val="2"/>
      <scheme val="minor"/>
    </font>
    <font>
      <u/>
      <sz val="10"/>
      <color theme="1"/>
      <name val="Calibri"/>
      <family val="2"/>
      <scheme val="minor"/>
    </font>
    <font>
      <b/>
      <sz val="22"/>
      <color theme="1"/>
      <name val="Calibri"/>
      <family val="2"/>
      <scheme val="minor"/>
    </font>
    <font>
      <sz val="12"/>
      <color theme="1"/>
      <name val="Calibri"/>
      <family val="2"/>
      <scheme val="minor"/>
    </font>
    <font>
      <b/>
      <sz val="11"/>
      <color theme="4" tint="-0.499984740745262"/>
      <name val="Calibri"/>
      <family val="2"/>
      <scheme val="minor"/>
    </font>
    <font>
      <b/>
      <sz val="12"/>
      <color theme="4" tint="-0.499984740745262"/>
      <name val="Calibri"/>
      <family val="2"/>
      <scheme val="minor"/>
    </font>
    <font>
      <b/>
      <sz val="14"/>
      <color theme="4" tint="-0.499984740745262"/>
      <name val="Calibri"/>
      <family val="2"/>
      <scheme val="minor"/>
    </font>
    <font>
      <sz val="11"/>
      <color theme="1"/>
      <name val="Marlett"/>
      <charset val="2"/>
    </font>
    <font>
      <b/>
      <sz val="11"/>
      <color theme="0"/>
      <name val="Calibri"/>
      <family val="2"/>
      <scheme val="minor"/>
    </font>
    <font>
      <b/>
      <sz val="11"/>
      <color rgb="FF000000"/>
      <name val="Calibri"/>
      <family val="2"/>
      <scheme val="minor"/>
    </font>
    <font>
      <sz val="10"/>
      <color rgb="FF000000"/>
      <name val="Calibri"/>
      <family val="2"/>
      <scheme val="minor"/>
    </font>
    <font>
      <sz val="11"/>
      <color rgb="FF000000"/>
      <name val="Calibri"/>
      <family val="2"/>
      <scheme val="minor"/>
    </font>
    <font>
      <sz val="8"/>
      <color theme="1"/>
      <name val="Calibri"/>
      <family val="2"/>
      <scheme val="minor"/>
    </font>
    <font>
      <b/>
      <sz val="12"/>
      <color rgb="FFFF0000"/>
      <name val="Calibri"/>
      <family val="2"/>
      <scheme val="minor"/>
    </font>
    <font>
      <sz val="11"/>
      <color rgb="FFFF0000"/>
      <name val="Calibri"/>
      <family val="2"/>
      <scheme val="minor"/>
    </font>
    <font>
      <b/>
      <sz val="11"/>
      <color rgb="FFFF0000"/>
      <name val="Calibri"/>
      <family val="2"/>
      <scheme val="minor"/>
    </font>
    <font>
      <b/>
      <sz val="9"/>
      <color rgb="FFFF0000"/>
      <name val="Calibri"/>
      <family val="2"/>
      <scheme val="minor"/>
    </font>
    <font>
      <b/>
      <sz val="10"/>
      <color theme="1"/>
      <name val="Calibri"/>
      <family val="2"/>
      <scheme val="minor"/>
    </font>
    <font>
      <b/>
      <sz val="9"/>
      <color theme="1"/>
      <name val="Calibri"/>
      <family val="2"/>
      <scheme val="minor"/>
    </font>
    <font>
      <u/>
      <sz val="11"/>
      <color theme="10"/>
      <name val="Calibri"/>
      <family val="2"/>
      <scheme val="minor"/>
    </font>
    <font>
      <sz val="9"/>
      <name val="Calibri"/>
      <family val="2"/>
      <scheme val="minor"/>
    </font>
    <font>
      <b/>
      <sz val="6"/>
      <color theme="1"/>
      <name val="Calibri"/>
      <family val="2"/>
      <scheme val="minor"/>
    </font>
    <font>
      <b/>
      <sz val="14"/>
      <color rgb="FFFF0000"/>
      <name val="Calibri"/>
      <family val="2"/>
      <scheme val="minor"/>
    </font>
    <font>
      <b/>
      <sz val="10"/>
      <color rgb="FFFF0000"/>
      <name val="Calibri"/>
      <family val="2"/>
      <scheme val="minor"/>
    </font>
    <font>
      <sz val="11"/>
      <color theme="5" tint="-0.249977111117893"/>
      <name val="Calibri"/>
      <family val="2"/>
      <scheme val="minor"/>
    </font>
    <font>
      <b/>
      <sz val="22"/>
      <color theme="5" tint="-0.499984740745262"/>
      <name val="Calibri"/>
      <family val="2"/>
      <scheme val="minor"/>
    </font>
    <font>
      <b/>
      <sz val="20"/>
      <color theme="5" tint="-0.499984740745262"/>
      <name val="Calibri"/>
      <family val="2"/>
      <scheme val="minor"/>
    </font>
    <font>
      <b/>
      <u/>
      <sz val="11"/>
      <color theme="1"/>
      <name val="Calibri"/>
      <family val="2"/>
      <scheme val="minor"/>
    </font>
  </fonts>
  <fills count="23">
    <fill>
      <patternFill patternType="none"/>
    </fill>
    <fill>
      <patternFill patternType="gray125"/>
    </fill>
    <fill>
      <patternFill patternType="solid">
        <fgColor theme="8" tint="0.79998168889431442"/>
        <bgColor indexed="64"/>
      </patternFill>
    </fill>
    <fill>
      <patternFill patternType="solid">
        <fgColor theme="0" tint="-4.9989318521683403E-2"/>
        <bgColor indexed="64"/>
      </patternFill>
    </fill>
    <fill>
      <patternFill patternType="solid">
        <fgColor theme="0"/>
        <bgColor indexed="64"/>
      </patternFill>
    </fill>
    <fill>
      <patternFill patternType="solid">
        <fgColor rgb="FFB4C6E7"/>
        <bgColor indexed="64"/>
      </patternFill>
    </fill>
    <fill>
      <patternFill patternType="solid">
        <fgColor rgb="FFE7E6E6"/>
        <bgColor indexed="64"/>
      </patternFill>
    </fill>
    <fill>
      <patternFill patternType="solid">
        <fgColor theme="3" tint="0.59999389629810485"/>
        <bgColor indexed="64"/>
      </patternFill>
    </fill>
    <fill>
      <patternFill patternType="solid">
        <fgColor theme="3" tint="0.79998168889431442"/>
        <bgColor indexed="64"/>
      </patternFill>
    </fill>
    <fill>
      <patternFill patternType="solid">
        <fgColor rgb="FFD9E2F3"/>
        <bgColor indexed="64"/>
      </patternFill>
    </fill>
    <fill>
      <patternFill patternType="solid">
        <fgColor theme="4" tint="0.79998168889431442"/>
        <bgColor indexed="64"/>
      </patternFill>
    </fill>
    <fill>
      <patternFill patternType="solid">
        <fgColor theme="8" tint="-0.499984740745262"/>
        <bgColor indexed="64"/>
      </patternFill>
    </fill>
    <fill>
      <patternFill patternType="darkDown"/>
    </fill>
    <fill>
      <patternFill patternType="darkDown">
        <bgColor auto="1"/>
      </patternFill>
    </fill>
    <fill>
      <patternFill patternType="solid">
        <fgColor indexed="65"/>
        <bgColor indexed="64"/>
      </patternFill>
    </fill>
    <fill>
      <patternFill patternType="solid">
        <fgColor theme="4" tint="-0.499984740745262"/>
        <bgColor indexed="64"/>
      </patternFill>
    </fill>
    <fill>
      <patternFill patternType="solid">
        <fgColor theme="9" tint="0.59999389629810485"/>
        <bgColor indexed="64"/>
      </patternFill>
    </fill>
    <fill>
      <patternFill patternType="solid">
        <fgColor theme="5" tint="-0.249977111117893"/>
        <bgColor indexed="64"/>
      </patternFill>
    </fill>
    <fill>
      <patternFill patternType="solid">
        <fgColor rgb="FFFFFF00"/>
        <bgColor indexed="64"/>
      </patternFill>
    </fill>
    <fill>
      <patternFill patternType="solid">
        <fgColor rgb="FF0066FF"/>
        <bgColor indexed="64"/>
      </patternFill>
    </fill>
    <fill>
      <patternFill patternType="solid">
        <fgColor theme="7"/>
        <bgColor indexed="64"/>
      </patternFill>
    </fill>
    <fill>
      <patternFill patternType="solid">
        <fgColor theme="9" tint="0.39997558519241921"/>
        <bgColor indexed="64"/>
      </patternFill>
    </fill>
    <fill>
      <patternFill patternType="solid">
        <fgColor theme="7" tint="0.39997558519241921"/>
        <bgColor indexed="64"/>
      </patternFill>
    </fill>
  </fills>
  <borders count="54">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diagonal/>
    </border>
  </borders>
  <cellStyleXfs count="2">
    <xf numFmtId="0" fontId="0" fillId="0" borderId="0"/>
    <xf numFmtId="0" fontId="34" fillId="0" borderId="0" applyNumberFormat="0" applyFill="0" applyBorder="0" applyAlignment="0" applyProtection="0"/>
  </cellStyleXfs>
  <cellXfs count="356">
    <xf numFmtId="0" fontId="0" fillId="0" borderId="0" xfId="0"/>
    <xf numFmtId="0" fontId="0" fillId="0" borderId="0" xfId="0" applyAlignment="1">
      <alignment horizontal="center" vertical="center"/>
    </xf>
    <xf numFmtId="0" fontId="0" fillId="0" borderId="1" xfId="0" applyFont="1" applyFill="1" applyBorder="1" applyAlignment="1">
      <alignment horizontal="center" vertical="center" wrapText="1"/>
    </xf>
    <xf numFmtId="0" fontId="0" fillId="3" borderId="13" xfId="0" applyFill="1" applyBorder="1" applyAlignment="1">
      <alignment horizontal="center" vertical="center"/>
    </xf>
    <xf numFmtId="0" fontId="0" fillId="3" borderId="5" xfId="0" applyFill="1" applyBorder="1" applyAlignment="1">
      <alignment horizontal="center" vertical="center"/>
    </xf>
    <xf numFmtId="0" fontId="0" fillId="0" borderId="24" xfId="0" applyBorder="1" applyAlignment="1">
      <alignment horizontal="center" vertical="center"/>
    </xf>
    <xf numFmtId="0" fontId="0" fillId="0" borderId="23" xfId="0" applyBorder="1" applyAlignment="1">
      <alignment horizontal="center" vertical="center"/>
    </xf>
    <xf numFmtId="0" fontId="0" fillId="0" borderId="17" xfId="0" applyBorder="1" applyAlignment="1">
      <alignment horizontal="center" vertical="center"/>
    </xf>
    <xf numFmtId="0" fontId="0" fillId="0" borderId="1" xfId="0" applyBorder="1" applyAlignment="1">
      <alignment horizontal="center" vertical="center"/>
    </xf>
    <xf numFmtId="0" fontId="0" fillId="0" borderId="15" xfId="0" applyBorder="1" applyAlignment="1">
      <alignment horizontal="center" vertical="center"/>
    </xf>
    <xf numFmtId="0" fontId="2" fillId="0" borderId="0" xfId="0" applyFont="1" applyAlignment="1">
      <alignment horizontal="centerContinuous" vertical="center"/>
    </xf>
    <xf numFmtId="0" fontId="0" fillId="0" borderId="0" xfId="0" applyAlignment="1">
      <alignment horizontal="centerContinuous"/>
    </xf>
    <xf numFmtId="0" fontId="2" fillId="0" borderId="0" xfId="0" applyFont="1" applyAlignment="1">
      <alignment horizontal="centerContinuous"/>
    </xf>
    <xf numFmtId="0" fontId="10" fillId="0" borderId="0" xfId="0" applyFont="1" applyAlignment="1">
      <alignment horizontal="centerContinuous"/>
    </xf>
    <xf numFmtId="0" fontId="2" fillId="0" borderId="1" xfId="0" applyFont="1" applyFill="1" applyBorder="1" applyAlignment="1">
      <alignment horizontal="center" vertical="center" wrapText="1"/>
    </xf>
    <xf numFmtId="0" fontId="0" fillId="0" borderId="21" xfId="0" applyBorder="1" applyAlignment="1">
      <alignment horizontal="center" vertical="center"/>
    </xf>
    <xf numFmtId="0" fontId="0" fillId="3" borderId="2" xfId="0" applyFill="1" applyBorder="1" applyAlignment="1">
      <alignment horizontal="left" vertical="center"/>
    </xf>
    <xf numFmtId="0" fontId="0" fillId="3" borderId="4" xfId="0" applyFill="1" applyBorder="1" applyAlignment="1">
      <alignment horizontal="center" vertical="center"/>
    </xf>
    <xf numFmtId="0" fontId="0" fillId="3" borderId="14" xfId="0" applyFill="1" applyBorder="1" applyAlignment="1">
      <alignment horizontal="center" vertical="center"/>
    </xf>
    <xf numFmtId="0" fontId="0" fillId="0" borderId="25" xfId="0" applyBorder="1" applyAlignment="1">
      <alignment horizontal="center" vertical="center"/>
    </xf>
    <xf numFmtId="0" fontId="0" fillId="0" borderId="18" xfId="0" applyBorder="1" applyAlignment="1">
      <alignment horizontal="center" vertical="center"/>
    </xf>
    <xf numFmtId="0" fontId="0" fillId="0" borderId="16" xfId="0" applyBorder="1" applyAlignment="1">
      <alignment horizontal="center" vertical="center"/>
    </xf>
    <xf numFmtId="0" fontId="0" fillId="2" borderId="8" xfId="0" applyFill="1" applyBorder="1" applyAlignment="1">
      <alignment horizontal="center"/>
    </xf>
    <xf numFmtId="0" fontId="0" fillId="2" borderId="10" xfId="0" applyFill="1" applyBorder="1" applyAlignment="1">
      <alignment horizontal="center"/>
    </xf>
    <xf numFmtId="0" fontId="0" fillId="2" borderId="6" xfId="0" applyFill="1" applyBorder="1" applyAlignment="1">
      <alignment vertical="center"/>
    </xf>
    <xf numFmtId="0" fontId="5" fillId="0" borderId="1" xfId="0" applyFont="1" applyFill="1" applyBorder="1" applyAlignment="1">
      <alignment horizontal="center" vertical="center" wrapText="1"/>
    </xf>
    <xf numFmtId="0" fontId="0" fillId="2" borderId="7" xfId="0" applyFill="1" applyBorder="1" applyAlignment="1">
      <alignment horizontal="center"/>
    </xf>
    <xf numFmtId="0" fontId="0" fillId="2" borderId="9" xfId="0" applyFill="1" applyBorder="1" applyAlignment="1">
      <alignment horizontal="center"/>
    </xf>
    <xf numFmtId="0" fontId="0" fillId="2" borderId="11" xfId="0" applyFill="1" applyBorder="1" applyAlignment="1">
      <alignment horizontal="center"/>
    </xf>
    <xf numFmtId="0" fontId="0" fillId="0" borderId="0" xfId="0" applyProtection="1"/>
    <xf numFmtId="0" fontId="0" fillId="2" borderId="2" xfId="0" applyFill="1" applyBorder="1" applyAlignment="1" applyProtection="1">
      <alignment vertical="center"/>
    </xf>
    <xf numFmtId="0" fontId="0" fillId="2" borderId="4" xfId="0" applyFill="1" applyBorder="1" applyAlignment="1" applyProtection="1">
      <alignment horizontal="center" vertical="center"/>
    </xf>
    <xf numFmtId="0" fontId="0" fillId="0" borderId="0" xfId="0" applyBorder="1" applyProtection="1"/>
    <xf numFmtId="0" fontId="0" fillId="0" borderId="0" xfId="0" applyFill="1" applyBorder="1" applyAlignment="1" applyProtection="1">
      <alignment horizontal="center"/>
    </xf>
    <xf numFmtId="0" fontId="0" fillId="2" borderId="19" xfId="0" applyFill="1" applyBorder="1" applyAlignment="1" applyProtection="1">
      <alignment horizontal="center" vertical="center"/>
    </xf>
    <xf numFmtId="0" fontId="0" fillId="0" borderId="19" xfId="0" applyFill="1" applyBorder="1" applyAlignment="1" applyProtection="1">
      <alignment horizontal="center" vertical="center"/>
    </xf>
    <xf numFmtId="0" fontId="0" fillId="0" borderId="0" xfId="0" applyFill="1" applyBorder="1" applyAlignment="1" applyProtection="1">
      <alignment vertical="center"/>
    </xf>
    <xf numFmtId="0" fontId="8" fillId="0" borderId="0" xfId="0" applyFont="1" applyFill="1" applyBorder="1" applyAlignment="1" applyProtection="1">
      <alignment horizontal="center" vertical="center"/>
    </xf>
    <xf numFmtId="0" fontId="0" fillId="0" borderId="0" xfId="0" applyFill="1" applyBorder="1" applyAlignment="1" applyProtection="1"/>
    <xf numFmtId="0" fontId="0" fillId="0" borderId="20" xfId="0" applyBorder="1" applyAlignment="1" applyProtection="1">
      <alignment horizontal="center" vertical="center" wrapText="1"/>
    </xf>
    <xf numFmtId="0" fontId="0" fillId="0" borderId="17" xfId="0" applyBorder="1" applyAlignment="1" applyProtection="1">
      <alignment horizontal="center" vertical="center" wrapText="1"/>
    </xf>
    <xf numFmtId="0" fontId="0" fillId="0" borderId="1" xfId="0" applyBorder="1" applyAlignment="1" applyProtection="1">
      <alignment horizontal="center" vertical="center" wrapText="1"/>
    </xf>
    <xf numFmtId="0" fontId="0" fillId="0" borderId="19" xfId="0" applyBorder="1" applyAlignment="1" applyProtection="1">
      <alignment horizontal="center" vertical="center" wrapText="1"/>
    </xf>
    <xf numFmtId="0" fontId="0" fillId="0" borderId="26" xfId="0" applyBorder="1" applyAlignment="1" applyProtection="1">
      <alignment horizontal="center" vertical="center" wrapText="1"/>
    </xf>
    <xf numFmtId="0" fontId="0" fillId="0" borderId="15" xfId="0" applyBorder="1" applyAlignment="1" applyProtection="1">
      <alignment horizontal="center" vertical="center" wrapText="1"/>
    </xf>
    <xf numFmtId="0" fontId="0" fillId="0" borderId="0" xfId="0" applyBorder="1" applyAlignment="1" applyProtection="1">
      <alignment vertical="center" wrapText="1"/>
    </xf>
    <xf numFmtId="0" fontId="10" fillId="0" borderId="0" xfId="0" applyFont="1" applyAlignment="1" applyProtection="1">
      <alignment horizontal="centerContinuous"/>
    </xf>
    <xf numFmtId="0" fontId="0" fillId="0" borderId="0" xfId="0" applyAlignment="1" applyProtection="1">
      <alignment horizontal="centerContinuous"/>
    </xf>
    <xf numFmtId="0" fontId="0" fillId="0" borderId="20" xfId="0" applyFont="1" applyFill="1" applyBorder="1" applyAlignment="1">
      <alignment horizontal="center" vertical="center" wrapText="1"/>
    </xf>
    <xf numFmtId="0" fontId="0" fillId="0" borderId="0" xfId="0" applyAlignment="1" applyProtection="1">
      <alignment horizontal="left"/>
    </xf>
    <xf numFmtId="0" fontId="0" fillId="0" borderId="0" xfId="0" applyBorder="1" applyAlignment="1" applyProtection="1">
      <alignment horizontal="left"/>
      <protection locked="0"/>
    </xf>
    <xf numFmtId="0" fontId="11" fillId="0" borderId="1" xfId="0" applyFont="1" applyBorder="1"/>
    <xf numFmtId="0" fontId="11" fillId="4" borderId="1" xfId="0" applyFont="1" applyFill="1" applyBorder="1" applyAlignment="1">
      <alignment horizontal="center" vertical="center"/>
    </xf>
    <xf numFmtId="0" fontId="0" fillId="0" borderId="33" xfId="0" applyBorder="1" applyProtection="1"/>
    <xf numFmtId="0" fontId="0" fillId="0" borderId="1" xfId="0" applyBorder="1" applyProtection="1"/>
    <xf numFmtId="0" fontId="0" fillId="4" borderId="1" xfId="0" applyFont="1" applyFill="1" applyBorder="1" applyAlignment="1" applyProtection="1">
      <alignment horizontal="center" vertical="center"/>
    </xf>
    <xf numFmtId="0" fontId="4" fillId="0" borderId="1" xfId="0" applyFont="1" applyFill="1" applyBorder="1" applyAlignment="1">
      <alignment horizontal="center" vertical="center" wrapText="1"/>
    </xf>
    <xf numFmtId="0" fontId="0" fillId="0" borderId="0" xfId="0" applyFill="1" applyBorder="1" applyProtection="1"/>
    <xf numFmtId="0" fontId="6" fillId="0" borderId="0" xfId="0" applyFont="1" applyBorder="1" applyAlignment="1" applyProtection="1">
      <alignment horizontal="center"/>
      <protection locked="0"/>
    </xf>
    <xf numFmtId="0" fontId="6" fillId="0" borderId="0" xfId="0" applyFont="1" applyAlignment="1">
      <alignment horizontal="centerContinuous"/>
    </xf>
    <xf numFmtId="0" fontId="17" fillId="0" borderId="0" xfId="0" applyFont="1" applyAlignment="1">
      <alignment horizontal="center"/>
    </xf>
    <xf numFmtId="0" fontId="18" fillId="0" borderId="0" xfId="0" applyFont="1"/>
    <xf numFmtId="0" fontId="0" fillId="0" borderId="0" xfId="0" applyAlignment="1">
      <alignment wrapText="1"/>
    </xf>
    <xf numFmtId="0" fontId="0" fillId="0" borderId="0" xfId="0" applyAlignment="1"/>
    <xf numFmtId="0" fontId="19" fillId="0" borderId="0" xfId="0" applyFont="1" applyAlignment="1">
      <alignment wrapText="1"/>
    </xf>
    <xf numFmtId="0" fontId="22" fillId="0" borderId="0" xfId="0" applyFont="1" applyAlignment="1">
      <alignment horizontal="center" vertical="center"/>
    </xf>
    <xf numFmtId="0" fontId="18" fillId="0" borderId="0" xfId="0" applyFont="1" applyAlignment="1"/>
    <xf numFmtId="0" fontId="15" fillId="0" borderId="0" xfId="0" applyFont="1"/>
    <xf numFmtId="0" fontId="21" fillId="0" borderId="0" xfId="0" applyFont="1" applyAlignment="1">
      <alignment horizontal="left" vertical="center"/>
    </xf>
    <xf numFmtId="0" fontId="20" fillId="0" borderId="0" xfId="0" applyFont="1" applyAlignment="1">
      <alignment horizontal="left" vertical="center"/>
    </xf>
    <xf numFmtId="0" fontId="0" fillId="8" borderId="0" xfId="0" applyFont="1" applyFill="1" applyAlignment="1">
      <alignment vertical="center" wrapText="1"/>
    </xf>
    <xf numFmtId="0" fontId="0" fillId="7" borderId="0" xfId="0" applyFont="1" applyFill="1" applyAlignment="1">
      <alignment vertical="center" wrapText="1"/>
    </xf>
    <xf numFmtId="0" fontId="0" fillId="7" borderId="0" xfId="0" applyFont="1" applyFill="1" applyAlignment="1">
      <alignment vertical="center"/>
    </xf>
    <xf numFmtId="0" fontId="1" fillId="7" borderId="0" xfId="0" applyFont="1" applyFill="1" applyAlignment="1">
      <alignment vertical="center"/>
    </xf>
    <xf numFmtId="0" fontId="0" fillId="0" borderId="0" xfId="0" applyFont="1"/>
    <xf numFmtId="0" fontId="0" fillId="0" borderId="0" xfId="0" applyFill="1" applyBorder="1" applyAlignment="1" applyProtection="1">
      <alignment horizontal="left" vertical="top" wrapText="1"/>
    </xf>
    <xf numFmtId="0" fontId="2" fillId="0" borderId="0" xfId="0" applyFont="1" applyBorder="1" applyAlignment="1" applyProtection="1">
      <alignment horizontal="left" vertical="top" wrapText="1"/>
    </xf>
    <xf numFmtId="0" fontId="0" fillId="0" borderId="1" xfId="0" applyBorder="1" applyAlignment="1">
      <alignment horizontal="center" vertical="center" wrapText="1"/>
    </xf>
    <xf numFmtId="0" fontId="17" fillId="0" borderId="0" xfId="0" applyFont="1"/>
    <xf numFmtId="0" fontId="1" fillId="9" borderId="2" xfId="0" applyFont="1" applyFill="1" applyBorder="1" applyAlignment="1">
      <alignment vertical="center" wrapText="1"/>
    </xf>
    <xf numFmtId="0" fontId="1" fillId="9" borderId="35" xfId="0" applyFont="1" applyFill="1" applyBorder="1" applyAlignment="1">
      <alignment vertical="center" wrapText="1"/>
    </xf>
    <xf numFmtId="0" fontId="1" fillId="9" borderId="10" xfId="0" applyFont="1" applyFill="1" applyBorder="1" applyAlignment="1">
      <alignment vertical="center" wrapText="1"/>
    </xf>
    <xf numFmtId="0" fontId="2" fillId="9" borderId="19" xfId="0" applyFont="1" applyFill="1" applyBorder="1" applyAlignment="1">
      <alignment horizontal="center" vertical="center" wrapText="1"/>
    </xf>
    <xf numFmtId="0" fontId="25" fillId="9" borderId="4" xfId="0" applyFont="1" applyFill="1" applyBorder="1" applyAlignment="1">
      <alignment horizontal="center" vertical="center" wrapText="1"/>
    </xf>
    <xf numFmtId="0" fontId="0" fillId="4" borderId="1" xfId="0" applyFill="1" applyBorder="1" applyAlignment="1">
      <alignment horizontal="center" vertical="center"/>
    </xf>
    <xf numFmtId="0" fontId="0" fillId="10" borderId="1" xfId="0" applyFill="1" applyBorder="1" applyAlignment="1">
      <alignment horizontal="left" vertical="center" indent="1"/>
    </xf>
    <xf numFmtId="0" fontId="11" fillId="0" borderId="0" xfId="0" applyFont="1" applyFill="1" applyBorder="1" applyProtection="1"/>
    <xf numFmtId="0" fontId="0" fillId="4" borderId="0" xfId="0" applyFont="1" applyFill="1" applyBorder="1" applyAlignment="1" applyProtection="1">
      <alignment horizontal="center" vertical="center"/>
    </xf>
    <xf numFmtId="0" fontId="0" fillId="0" borderId="1" xfId="0" applyFill="1" applyBorder="1" applyProtection="1"/>
    <xf numFmtId="0" fontId="11" fillId="4" borderId="0" xfId="0" applyFont="1" applyFill="1" applyBorder="1" applyAlignment="1">
      <alignment horizontal="center" vertical="center"/>
    </xf>
    <xf numFmtId="0" fontId="0" fillId="0" borderId="0" xfId="0" applyBorder="1" applyAlignment="1" applyProtection="1">
      <alignment horizontal="left"/>
    </xf>
    <xf numFmtId="0" fontId="0" fillId="0" borderId="1" xfId="0" applyFont="1" applyBorder="1" applyAlignment="1" applyProtection="1">
      <alignment horizontal="center" vertical="center"/>
    </xf>
    <xf numFmtId="0" fontId="0" fillId="0" borderId="33" xfId="0" applyFill="1" applyBorder="1" applyProtection="1"/>
    <xf numFmtId="0" fontId="23" fillId="11" borderId="28" xfId="0" applyFont="1" applyFill="1" applyBorder="1" applyAlignment="1" applyProtection="1">
      <alignment horizontal="center"/>
    </xf>
    <xf numFmtId="0" fontId="23" fillId="11" borderId="37" xfId="0" applyFont="1" applyFill="1" applyBorder="1" applyAlignment="1" applyProtection="1">
      <alignment horizontal="center"/>
    </xf>
    <xf numFmtId="0" fontId="23" fillId="11" borderId="29" xfId="0" applyFont="1" applyFill="1" applyBorder="1" applyAlignment="1" applyProtection="1">
      <alignment horizontal="center"/>
    </xf>
    <xf numFmtId="0" fontId="0" fillId="0" borderId="39" xfId="0" applyFill="1" applyBorder="1" applyProtection="1"/>
    <xf numFmtId="0" fontId="0" fillId="0" borderId="40" xfId="0" applyFill="1" applyBorder="1" applyProtection="1"/>
    <xf numFmtId="0" fontId="0" fillId="0" borderId="0" xfId="0" applyFill="1" applyBorder="1" applyAlignment="1" applyProtection="1">
      <alignment horizontal="left" vertical="top" wrapText="1"/>
    </xf>
    <xf numFmtId="0" fontId="3" fillId="4" borderId="1" xfId="0" applyFont="1" applyFill="1" applyBorder="1" applyAlignment="1">
      <alignment horizontal="left" wrapText="1" indent="1"/>
    </xf>
    <xf numFmtId="49" fontId="27" fillId="12" borderId="1" xfId="0" applyNumberFormat="1" applyFont="1" applyFill="1" applyBorder="1" applyAlignment="1" applyProtection="1">
      <alignment horizontal="center" vertical="center" wrapText="1"/>
      <protection locked="0"/>
    </xf>
    <xf numFmtId="0" fontId="0" fillId="13" borderId="0" xfId="0" applyFill="1"/>
    <xf numFmtId="0" fontId="0" fillId="13" borderId="1" xfId="0" applyFill="1" applyBorder="1" applyAlignment="1">
      <alignment horizontal="left" wrapText="1" indent="1"/>
    </xf>
    <xf numFmtId="0" fontId="8" fillId="0" borderId="0" xfId="0" applyFont="1" applyFill="1" applyBorder="1" applyAlignment="1" applyProtection="1"/>
    <xf numFmtId="0" fontId="0" fillId="15" borderId="0" xfId="0" applyFill="1" applyProtection="1"/>
    <xf numFmtId="0" fontId="0" fillId="15" borderId="0" xfId="0" applyFill="1" applyBorder="1" applyAlignment="1" applyProtection="1">
      <alignment horizontal="left"/>
    </xf>
    <xf numFmtId="0" fontId="0" fillId="15" borderId="0" xfId="0" applyFill="1" applyAlignment="1" applyProtection="1">
      <alignment horizontal="left"/>
    </xf>
    <xf numFmtId="0" fontId="2" fillId="0" borderId="0" xfId="0" applyFont="1" applyFill="1" applyBorder="1" applyAlignment="1" applyProtection="1">
      <alignment horizontal="left" vertical="top" wrapText="1"/>
    </xf>
    <xf numFmtId="0" fontId="0" fillId="0" borderId="1" xfId="0" applyFont="1" applyFill="1" applyBorder="1" applyAlignment="1">
      <alignment horizontal="center" vertical="center"/>
    </xf>
    <xf numFmtId="0" fontId="0" fillId="4" borderId="0" xfId="0" applyFill="1" applyBorder="1" applyProtection="1"/>
    <xf numFmtId="0" fontId="0" fillId="4" borderId="0" xfId="0" applyFill="1" applyBorder="1" applyAlignment="1" applyProtection="1">
      <alignment horizontal="left"/>
    </xf>
    <xf numFmtId="0" fontId="14" fillId="4" borderId="0" xfId="0" applyFont="1" applyFill="1" applyBorder="1" applyAlignment="1">
      <alignment horizontal="center"/>
    </xf>
    <xf numFmtId="0" fontId="1" fillId="9" borderId="19" xfId="0" applyFont="1" applyFill="1" applyBorder="1" applyAlignment="1">
      <alignment vertical="center" wrapText="1"/>
    </xf>
    <xf numFmtId="0" fontId="0" fillId="14" borderId="20" xfId="0" applyFont="1" applyFill="1" applyBorder="1" applyAlignment="1">
      <alignment horizontal="center" vertical="center" wrapText="1"/>
    </xf>
    <xf numFmtId="0" fontId="4" fillId="0" borderId="26" xfId="0" applyFont="1" applyFill="1" applyBorder="1" applyAlignment="1">
      <alignment horizontal="center" vertical="center" wrapText="1"/>
    </xf>
    <xf numFmtId="0" fontId="0" fillId="14" borderId="1" xfId="0" applyFont="1" applyFill="1" applyBorder="1" applyAlignment="1">
      <alignment horizontal="center" vertical="center" wrapText="1"/>
    </xf>
    <xf numFmtId="0" fontId="4" fillId="0" borderId="17" xfId="0" applyFont="1" applyFill="1" applyBorder="1" applyAlignment="1">
      <alignment horizontal="center" vertical="center" wrapText="1"/>
    </xf>
    <xf numFmtId="0" fontId="2" fillId="14" borderId="1" xfId="0" applyFont="1" applyFill="1" applyBorder="1" applyAlignment="1">
      <alignment horizontal="center" vertical="center" wrapText="1"/>
    </xf>
    <xf numFmtId="0" fontId="0" fillId="0" borderId="0" xfId="0" applyFill="1" applyBorder="1" applyAlignment="1">
      <alignment horizontal="center" vertical="center"/>
    </xf>
    <xf numFmtId="0" fontId="0" fillId="0" borderId="0" xfId="0" applyFill="1" applyAlignment="1">
      <alignment horizontal="center" vertical="center"/>
    </xf>
    <xf numFmtId="0" fontId="29" fillId="0" borderId="0" xfId="0" applyFont="1"/>
    <xf numFmtId="0" fontId="3" fillId="3" borderId="17"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3" fillId="0" borderId="17" xfId="0" applyFont="1" applyFill="1" applyBorder="1" applyAlignment="1">
      <alignment horizontal="center" vertical="center" wrapText="1"/>
    </xf>
    <xf numFmtId="14" fontId="0" fillId="4" borderId="2" xfId="0" applyNumberFormat="1" applyFill="1" applyBorder="1" applyAlignment="1">
      <alignment horizontal="center" vertical="center" wrapText="1"/>
    </xf>
    <xf numFmtId="14" fontId="0" fillId="4" borderId="3" xfId="0" applyNumberFormat="1" applyFill="1" applyBorder="1" applyAlignment="1">
      <alignment horizontal="center" vertical="center" wrapText="1"/>
    </xf>
    <xf numFmtId="0" fontId="24" fillId="0" borderId="35" xfId="0" applyFont="1" applyFill="1" applyBorder="1" applyAlignment="1">
      <alignment vertical="center" wrapText="1"/>
    </xf>
    <xf numFmtId="14" fontId="0" fillId="3" borderId="3" xfId="0" applyNumberFormat="1" applyFill="1" applyBorder="1" applyAlignment="1">
      <alignment horizontal="center" vertical="center"/>
    </xf>
    <xf numFmtId="0" fontId="0" fillId="0" borderId="0" xfId="0" applyFill="1" applyAlignment="1">
      <alignment vertical="center"/>
    </xf>
    <xf numFmtId="0" fontId="2" fillId="14" borderId="45" xfId="0" applyFont="1" applyFill="1" applyBorder="1" applyAlignment="1">
      <alignment horizontal="center" vertical="center" wrapText="1"/>
    </xf>
    <xf numFmtId="0" fontId="2" fillId="14" borderId="33" xfId="0" applyFont="1" applyFill="1" applyBorder="1" applyAlignment="1">
      <alignment horizontal="center" vertical="center" wrapText="1"/>
    </xf>
    <xf numFmtId="0" fontId="8" fillId="16" borderId="47" xfId="0" applyFont="1" applyFill="1" applyBorder="1" applyAlignment="1">
      <alignment horizontal="center" vertical="center" wrapText="1"/>
    </xf>
    <xf numFmtId="0" fontId="0" fillId="0" borderId="1" xfId="0" applyFont="1" applyBorder="1" applyAlignment="1">
      <alignment horizontal="center" vertical="center"/>
    </xf>
    <xf numFmtId="0" fontId="5" fillId="0" borderId="20" xfId="0" applyFont="1" applyFill="1" applyBorder="1" applyAlignment="1">
      <alignment horizontal="center" vertical="center" wrapText="1"/>
    </xf>
    <xf numFmtId="0" fontId="0" fillId="0" borderId="20" xfId="0" applyFont="1" applyBorder="1" applyAlignment="1">
      <alignment horizontal="center" vertical="center"/>
    </xf>
    <xf numFmtId="0" fontId="0" fillId="0" borderId="27" xfId="0" applyBorder="1" applyAlignment="1">
      <alignment horizontal="center" vertical="center"/>
    </xf>
    <xf numFmtId="0" fontId="0" fillId="0" borderId="20" xfId="0" applyBorder="1" applyAlignment="1">
      <alignment horizontal="center" vertical="center"/>
    </xf>
    <xf numFmtId="0" fontId="1" fillId="17" borderId="44" xfId="0" applyFont="1" applyFill="1" applyBorder="1" applyAlignment="1">
      <alignment horizontal="center" vertical="center" wrapText="1"/>
    </xf>
    <xf numFmtId="0" fontId="0" fillId="10" borderId="1" xfId="0" applyFill="1" applyBorder="1" applyAlignment="1">
      <alignment horizontal="left" vertical="top" wrapText="1" indent="1"/>
    </xf>
    <xf numFmtId="14" fontId="0" fillId="3" borderId="23" xfId="0" applyNumberFormat="1" applyFill="1" applyBorder="1" applyAlignment="1">
      <alignment horizontal="center" vertical="center" wrapText="1"/>
    </xf>
    <xf numFmtId="0" fontId="3" fillId="4" borderId="1" xfId="0" applyFont="1" applyFill="1" applyBorder="1" applyAlignment="1">
      <alignment horizontal="left" vertical="top" wrapText="1" indent="1"/>
    </xf>
    <xf numFmtId="0" fontId="25" fillId="10" borderId="1" xfId="0" applyFont="1" applyFill="1" applyBorder="1" applyAlignment="1">
      <alignment horizontal="left" vertical="top" wrapText="1" indent="1"/>
    </xf>
    <xf numFmtId="0" fontId="3" fillId="4" borderId="1" xfId="0" applyFont="1" applyFill="1" applyBorder="1" applyAlignment="1">
      <alignment horizontal="left" vertical="center" wrapText="1" indent="1"/>
    </xf>
    <xf numFmtId="0" fontId="2" fillId="4" borderId="1" xfId="0" applyFont="1" applyFill="1" applyBorder="1" applyAlignment="1">
      <alignment horizontal="left" vertical="center" indent="1"/>
    </xf>
    <xf numFmtId="0" fontId="0" fillId="13" borderId="1" xfId="0" applyFill="1" applyBorder="1"/>
    <xf numFmtId="0" fontId="0" fillId="4" borderId="51" xfId="0" applyFill="1" applyBorder="1" applyAlignment="1">
      <alignment horizontal="center" vertical="center"/>
    </xf>
    <xf numFmtId="0" fontId="32" fillId="19" borderId="41" xfId="0" applyFont="1" applyFill="1" applyBorder="1" applyAlignment="1">
      <alignment horizontal="center" vertical="center" wrapText="1"/>
    </xf>
    <xf numFmtId="0" fontId="8" fillId="19" borderId="47" xfId="0" applyFont="1" applyFill="1" applyBorder="1" applyAlignment="1">
      <alignment horizontal="center" vertical="center" wrapText="1"/>
    </xf>
    <xf numFmtId="0" fontId="32" fillId="20" borderId="41" xfId="0" applyFont="1" applyFill="1" applyBorder="1" applyAlignment="1">
      <alignment horizontal="center" vertical="center" wrapText="1"/>
    </xf>
    <xf numFmtId="0" fontId="8" fillId="20" borderId="47" xfId="0" applyFont="1" applyFill="1" applyBorder="1" applyAlignment="1">
      <alignment horizontal="center" vertical="center" wrapText="1"/>
    </xf>
    <xf numFmtId="0" fontId="32" fillId="21" borderId="41" xfId="0" applyFont="1" applyFill="1" applyBorder="1" applyAlignment="1">
      <alignment horizontal="center" vertical="center" wrapText="1"/>
    </xf>
    <xf numFmtId="0" fontId="32" fillId="18" borderId="41" xfId="0" applyFont="1" applyFill="1" applyBorder="1" applyAlignment="1">
      <alignment horizontal="center" vertical="center" wrapText="1"/>
    </xf>
    <xf numFmtId="0" fontId="8" fillId="18" borderId="48" xfId="0" applyFont="1" applyFill="1" applyBorder="1" applyAlignment="1">
      <alignment horizontal="center" vertical="center" wrapText="1"/>
    </xf>
    <xf numFmtId="0" fontId="0" fillId="14" borderId="21" xfId="0" applyFill="1" applyBorder="1" applyAlignment="1">
      <alignment horizontal="center" vertical="center"/>
    </xf>
    <xf numFmtId="0" fontId="0" fillId="14" borderId="52" xfId="0" applyFill="1" applyBorder="1" applyAlignment="1">
      <alignment horizontal="center" vertical="center"/>
    </xf>
    <xf numFmtId="0" fontId="3" fillId="3" borderId="15" xfId="0" applyFont="1" applyFill="1" applyBorder="1" applyAlignment="1">
      <alignment horizontal="center" vertical="center" wrapText="1"/>
    </xf>
    <xf numFmtId="0" fontId="3" fillId="3" borderId="21" xfId="0" applyFont="1" applyFill="1" applyBorder="1" applyAlignment="1">
      <alignment horizontal="center" vertical="center" wrapText="1"/>
    </xf>
    <xf numFmtId="0" fontId="0" fillId="0" borderId="21" xfId="0" applyFont="1" applyBorder="1" applyAlignment="1">
      <alignment horizontal="center" vertical="center"/>
    </xf>
    <xf numFmtId="0" fontId="8" fillId="3" borderId="46" xfId="0" applyFont="1" applyFill="1" applyBorder="1" applyAlignment="1">
      <alignment horizontal="center" vertical="center" wrapText="1"/>
    </xf>
    <xf numFmtId="0" fontId="8" fillId="3" borderId="47" xfId="0" applyFont="1" applyFill="1" applyBorder="1" applyAlignment="1">
      <alignment horizontal="center" vertical="center" wrapText="1"/>
    </xf>
    <xf numFmtId="0" fontId="27" fillId="0" borderId="42" xfId="0" applyFont="1" applyFill="1" applyBorder="1" applyAlignment="1">
      <alignment horizontal="center" vertical="center"/>
    </xf>
    <xf numFmtId="0" fontId="29" fillId="0" borderId="0" xfId="0" applyFont="1" applyFill="1" applyProtection="1"/>
    <xf numFmtId="0" fontId="0" fillId="0" borderId="20" xfId="0" applyBorder="1" applyAlignment="1" applyProtection="1">
      <alignment horizontal="center" vertical="center" wrapText="1"/>
    </xf>
    <xf numFmtId="0" fontId="0" fillId="0" borderId="1" xfId="0" applyBorder="1" applyAlignment="1" applyProtection="1">
      <alignment horizontal="center" vertical="center" wrapText="1"/>
    </xf>
    <xf numFmtId="0" fontId="0" fillId="0" borderId="26" xfId="0" applyBorder="1" applyAlignment="1" applyProtection="1">
      <alignment horizontal="center" vertical="center" wrapText="1"/>
    </xf>
    <xf numFmtId="0" fontId="0" fillId="0" borderId="15" xfId="0" applyBorder="1" applyAlignment="1" applyProtection="1">
      <alignment horizontal="center" vertical="center" wrapText="1"/>
    </xf>
    <xf numFmtId="0" fontId="36" fillId="0" borderId="43" xfId="0" applyFont="1" applyFill="1" applyBorder="1" applyAlignment="1">
      <alignment horizontal="center" vertical="center"/>
    </xf>
    <xf numFmtId="0" fontId="0" fillId="0" borderId="0" xfId="0" applyAlignment="1">
      <alignment vertical="center"/>
    </xf>
    <xf numFmtId="0" fontId="30" fillId="0" borderId="0" xfId="0" applyFont="1" applyProtection="1"/>
    <xf numFmtId="0" fontId="0" fillId="4" borderId="1" xfId="0" applyFill="1" applyBorder="1" applyAlignment="1">
      <alignment horizontal="center" vertical="center" wrapText="1"/>
    </xf>
    <xf numFmtId="0" fontId="3" fillId="0" borderId="17" xfId="0" applyFont="1" applyFill="1" applyBorder="1" applyAlignment="1">
      <alignment horizontal="left" vertical="center" wrapText="1"/>
    </xf>
    <xf numFmtId="0" fontId="0" fillId="0" borderId="0" xfId="0" applyFill="1" applyAlignment="1">
      <alignment horizontal="left" vertical="top"/>
    </xf>
    <xf numFmtId="0" fontId="0" fillId="0" borderId="0" xfId="0" applyAlignment="1">
      <alignment horizontal="left" vertical="top"/>
    </xf>
    <xf numFmtId="0" fontId="5" fillId="0" borderId="1" xfId="0" applyFont="1" applyFill="1" applyBorder="1" applyAlignment="1">
      <alignment horizontal="left" vertical="center" wrapText="1"/>
    </xf>
    <xf numFmtId="0" fontId="2" fillId="0" borderId="18" xfId="0" applyFont="1" applyBorder="1" applyAlignment="1">
      <alignment horizontal="center" vertical="center"/>
    </xf>
    <xf numFmtId="0" fontId="0" fillId="0" borderId="20" xfId="0" applyFont="1" applyBorder="1" applyAlignment="1">
      <alignment vertical="top" wrapText="1"/>
    </xf>
    <xf numFmtId="0" fontId="0" fillId="0" borderId="27" xfId="0" applyFont="1" applyBorder="1" applyAlignment="1">
      <alignment vertical="top" wrapText="1"/>
    </xf>
    <xf numFmtId="0" fontId="0" fillId="0" borderId="1" xfId="0" applyFont="1" applyBorder="1" applyAlignment="1">
      <alignment vertical="top" wrapText="1"/>
    </xf>
    <xf numFmtId="0" fontId="0" fillId="0" borderId="18" xfId="0" applyFont="1" applyBorder="1" applyAlignment="1">
      <alignment vertical="top" wrapText="1"/>
    </xf>
    <xf numFmtId="0" fontId="0" fillId="0" borderId="1" xfId="0" applyFont="1" applyBorder="1" applyAlignment="1">
      <alignment vertical="top" wrapText="1" shrinkToFit="1"/>
    </xf>
    <xf numFmtId="0" fontId="11" fillId="0" borderId="1" xfId="0" applyFont="1" applyBorder="1" applyAlignment="1">
      <alignment vertical="top" wrapText="1"/>
    </xf>
    <xf numFmtId="0" fontId="0" fillId="0" borderId="21" xfId="0" applyFont="1" applyBorder="1" applyAlignment="1">
      <alignment vertical="top" wrapText="1"/>
    </xf>
    <xf numFmtId="0" fontId="0" fillId="0" borderId="16" xfId="0" applyFont="1" applyBorder="1" applyAlignment="1">
      <alignment vertical="top" wrapText="1"/>
    </xf>
    <xf numFmtId="0" fontId="37" fillId="0" borderId="0" xfId="0" applyFont="1" applyAlignment="1" applyProtection="1">
      <alignment horizontal="center" vertical="center"/>
    </xf>
    <xf numFmtId="0" fontId="0" fillId="0" borderId="23" xfId="0" applyFill="1" applyBorder="1" applyProtection="1"/>
    <xf numFmtId="0" fontId="0" fillId="0" borderId="0" xfId="0" applyFill="1" applyBorder="1" applyAlignment="1" applyProtection="1">
      <alignment horizontal="left" vertical="top"/>
    </xf>
    <xf numFmtId="0" fontId="0" fillId="0" borderId="0" xfId="0" applyFill="1" applyProtection="1"/>
    <xf numFmtId="0" fontId="0" fillId="0" borderId="23" xfId="0" applyFill="1" applyBorder="1" applyAlignment="1" applyProtection="1">
      <alignment horizontal="center" vertical="center"/>
    </xf>
    <xf numFmtId="0" fontId="0" fillId="0" borderId="1" xfId="0" applyFill="1" applyBorder="1" applyAlignment="1" applyProtection="1">
      <alignment horizontal="center" vertical="center"/>
    </xf>
    <xf numFmtId="0" fontId="14" fillId="0" borderId="1" xfId="0" applyFont="1" applyFill="1" applyBorder="1" applyAlignment="1">
      <alignment horizontal="center" vertical="center"/>
    </xf>
    <xf numFmtId="0" fontId="0" fillId="0" borderId="7" xfId="0" applyFill="1" applyBorder="1" applyAlignment="1">
      <alignment horizontal="left" vertical="top"/>
    </xf>
    <xf numFmtId="0" fontId="2" fillId="0" borderId="1" xfId="0" applyFont="1" applyFill="1" applyBorder="1" applyAlignment="1">
      <alignment horizontal="center" vertical="center"/>
    </xf>
    <xf numFmtId="0" fontId="2" fillId="0" borderId="0" xfId="0" applyFont="1" applyProtection="1"/>
    <xf numFmtId="0" fontId="2" fillId="0" borderId="0" xfId="0" applyFont="1" applyAlignment="1" applyProtection="1">
      <alignment horizontal="left"/>
    </xf>
    <xf numFmtId="0" fontId="2" fillId="0" borderId="0" xfId="0" applyFont="1" applyFill="1" applyProtection="1"/>
    <xf numFmtId="0" fontId="1" fillId="22" borderId="33" xfId="0" applyFont="1" applyFill="1" applyBorder="1" applyProtection="1"/>
    <xf numFmtId="0" fontId="39" fillId="0" borderId="0" xfId="0" applyFont="1" applyAlignment="1" applyProtection="1">
      <alignment horizontal="left"/>
    </xf>
    <xf numFmtId="0" fontId="12" fillId="22" borderId="28" xfId="0" applyFont="1" applyFill="1" applyBorder="1"/>
    <xf numFmtId="0" fontId="0" fillId="22" borderId="30" xfId="0" applyFill="1" applyBorder="1" applyProtection="1"/>
    <xf numFmtId="0" fontId="0" fillId="22" borderId="31" xfId="0" applyFill="1" applyBorder="1" applyProtection="1"/>
    <xf numFmtId="0" fontId="11" fillId="22" borderId="1" xfId="0" applyFont="1" applyFill="1" applyBorder="1"/>
    <xf numFmtId="0" fontId="0" fillId="22" borderId="1" xfId="0" applyFont="1" applyFill="1" applyBorder="1" applyProtection="1"/>
    <xf numFmtId="0" fontId="0" fillId="22" borderId="1" xfId="0" applyFill="1" applyBorder="1" applyProtection="1"/>
    <xf numFmtId="0" fontId="12" fillId="22" borderId="28" xfId="0" applyFont="1" applyFill="1" applyBorder="1" applyProtection="1"/>
    <xf numFmtId="0" fontId="14" fillId="22" borderId="1" xfId="0" applyFont="1" applyFill="1" applyBorder="1" applyAlignment="1">
      <alignment horizontal="center"/>
    </xf>
    <xf numFmtId="0" fontId="14" fillId="22" borderId="34" xfId="0" applyFont="1" applyFill="1" applyBorder="1" applyAlignment="1">
      <alignment horizontal="center"/>
    </xf>
    <xf numFmtId="0" fontId="14" fillId="22" borderId="28" xfId="0" applyFont="1" applyFill="1" applyBorder="1" applyAlignment="1"/>
    <xf numFmtId="0" fontId="14" fillId="22" borderId="36" xfId="0" applyFont="1" applyFill="1" applyBorder="1" applyAlignment="1">
      <alignment horizontal="center"/>
    </xf>
    <xf numFmtId="0" fontId="0" fillId="22" borderId="36" xfId="0" applyFill="1" applyBorder="1" applyProtection="1"/>
    <xf numFmtId="0" fontId="0" fillId="22" borderId="34" xfId="0" applyFill="1" applyBorder="1" applyProtection="1"/>
    <xf numFmtId="0" fontId="14" fillId="22" borderId="33" xfId="0" applyFont="1" applyFill="1" applyBorder="1" applyAlignment="1">
      <alignment horizontal="center"/>
    </xf>
    <xf numFmtId="0" fontId="0" fillId="22" borderId="31" xfId="0" applyFont="1" applyFill="1" applyBorder="1" applyAlignment="1" applyProtection="1"/>
    <xf numFmtId="0" fontId="8" fillId="22" borderId="38" xfId="0" applyFont="1" applyFill="1" applyBorder="1" applyAlignment="1" applyProtection="1"/>
    <xf numFmtId="0" fontId="8" fillId="22" borderId="32" xfId="0" applyFont="1" applyFill="1" applyBorder="1" applyAlignment="1" applyProtection="1"/>
    <xf numFmtId="0" fontId="40" fillId="0" borderId="0" xfId="0" applyFont="1" applyProtection="1"/>
    <xf numFmtId="0" fontId="40" fillId="0" borderId="0" xfId="0" applyFont="1"/>
    <xf numFmtId="0" fontId="41" fillId="0" borderId="0" xfId="0" applyFont="1" applyAlignment="1">
      <alignment horizontal="center" vertical="center"/>
    </xf>
    <xf numFmtId="0" fontId="0" fillId="0" borderId="1" xfId="0" applyBorder="1" applyAlignment="1" applyProtection="1">
      <alignment horizontal="center" vertical="center" wrapText="1"/>
    </xf>
    <xf numFmtId="0" fontId="0" fillId="0" borderId="20" xfId="0" applyBorder="1" applyAlignment="1" applyProtection="1">
      <alignment horizontal="center" vertical="center" wrapText="1"/>
    </xf>
    <xf numFmtId="0" fontId="42" fillId="0" borderId="1" xfId="0" applyFont="1" applyBorder="1" applyAlignment="1">
      <alignment vertical="top" wrapText="1"/>
    </xf>
    <xf numFmtId="0" fontId="3" fillId="0" borderId="0" xfId="0" applyFont="1" applyAlignment="1">
      <alignment horizontal="center" vertical="center"/>
    </xf>
    <xf numFmtId="0" fontId="35" fillId="0" borderId="0" xfId="0" applyFont="1" applyFill="1" applyAlignment="1">
      <alignment horizontal="center" vertical="center"/>
    </xf>
    <xf numFmtId="0" fontId="2" fillId="0" borderId="0" xfId="0" applyFont="1" applyFill="1" applyBorder="1" applyAlignment="1" applyProtection="1">
      <alignment horizontal="left" vertical="top" wrapText="1"/>
    </xf>
    <xf numFmtId="0" fontId="8" fillId="0" borderId="0" xfId="0" applyFont="1" applyFill="1" applyBorder="1" applyAlignment="1" applyProtection="1">
      <alignment horizontal="center"/>
    </xf>
    <xf numFmtId="0" fontId="14" fillId="22" borderId="2" xfId="0" applyFont="1" applyFill="1" applyBorder="1" applyAlignment="1">
      <alignment horizontal="center"/>
    </xf>
    <xf numFmtId="0" fontId="14" fillId="22" borderId="4" xfId="0" applyFont="1" applyFill="1" applyBorder="1" applyAlignment="1">
      <alignment horizontal="center"/>
    </xf>
    <xf numFmtId="0" fontId="8" fillId="22" borderId="28" xfId="0" applyFont="1" applyFill="1" applyBorder="1" applyAlignment="1" applyProtection="1">
      <alignment horizontal="center"/>
    </xf>
    <xf numFmtId="0" fontId="8" fillId="22" borderId="37" xfId="0" applyFont="1" applyFill="1" applyBorder="1" applyAlignment="1" applyProtection="1">
      <alignment horizontal="center"/>
    </xf>
    <xf numFmtId="0" fontId="8" fillId="22" borderId="29" xfId="0" applyFont="1" applyFill="1" applyBorder="1" applyAlignment="1" applyProtection="1">
      <alignment horizontal="center"/>
    </xf>
    <xf numFmtId="0" fontId="0" fillId="0" borderId="49" xfId="0" applyBorder="1" applyAlignment="1" applyProtection="1">
      <alignment vertical="top" wrapText="1"/>
    </xf>
    <xf numFmtId="0" fontId="0" fillId="0" borderId="37" xfId="0" applyBorder="1" applyAlignment="1" applyProtection="1">
      <alignment vertical="top" wrapText="1"/>
    </xf>
    <xf numFmtId="0" fontId="0" fillId="0" borderId="50" xfId="0" applyBorder="1" applyAlignment="1" applyProtection="1">
      <alignment vertical="top" wrapText="1"/>
    </xf>
    <xf numFmtId="0" fontId="0" fillId="0" borderId="8" xfId="0" applyBorder="1" applyAlignment="1" applyProtection="1">
      <alignment vertical="top" wrapText="1"/>
    </xf>
    <xf numFmtId="0" fontId="0" fillId="0" borderId="0" xfId="0" applyBorder="1" applyAlignment="1" applyProtection="1">
      <alignment vertical="top" wrapText="1"/>
    </xf>
    <xf numFmtId="0" fontId="0" fillId="0" borderId="9" xfId="0" applyBorder="1" applyAlignment="1" applyProtection="1">
      <alignment vertical="top" wrapText="1"/>
    </xf>
    <xf numFmtId="0" fontId="0" fillId="0" borderId="10" xfId="0" applyBorder="1" applyAlignment="1" applyProtection="1">
      <alignment vertical="top" wrapText="1"/>
    </xf>
    <xf numFmtId="0" fontId="0" fillId="0" borderId="22" xfId="0" applyBorder="1" applyAlignment="1" applyProtection="1">
      <alignment vertical="top" wrapText="1"/>
    </xf>
    <xf numFmtId="0" fontId="0" fillId="0" borderId="11" xfId="0" applyBorder="1" applyAlignment="1" applyProtection="1">
      <alignment vertical="top" wrapText="1"/>
    </xf>
    <xf numFmtId="0" fontId="2" fillId="0" borderId="0" xfId="0" applyFont="1" applyBorder="1" applyAlignment="1" applyProtection="1">
      <alignment horizontal="left" vertical="top" wrapText="1"/>
    </xf>
    <xf numFmtId="0" fontId="0" fillId="0" borderId="33" xfId="0" applyBorder="1" applyAlignment="1" applyProtection="1">
      <alignment horizontal="center"/>
    </xf>
    <xf numFmtId="0" fontId="0" fillId="0" borderId="34" xfId="0" applyBorder="1" applyAlignment="1" applyProtection="1">
      <alignment horizontal="center"/>
    </xf>
    <xf numFmtId="0" fontId="11" fillId="0" borderId="33" xfId="0" applyFont="1" applyBorder="1" applyAlignment="1" applyProtection="1">
      <alignment horizontal="center"/>
      <protection locked="0"/>
    </xf>
    <xf numFmtId="0" fontId="11" fillId="0" borderId="36" xfId="0" applyFont="1" applyBorder="1" applyAlignment="1" applyProtection="1">
      <alignment horizontal="center"/>
      <protection locked="0"/>
    </xf>
    <xf numFmtId="0" fontId="11" fillId="0" borderId="34" xfId="0" applyFont="1" applyBorder="1" applyAlignment="1" applyProtection="1">
      <alignment horizontal="center"/>
      <protection locked="0"/>
    </xf>
    <xf numFmtId="0" fontId="34" fillId="0" borderId="33" xfId="1" applyBorder="1" applyAlignment="1" applyProtection="1">
      <alignment horizontal="center"/>
      <protection locked="0"/>
    </xf>
    <xf numFmtId="0" fontId="0" fillId="0" borderId="34" xfId="0" applyBorder="1" applyAlignment="1" applyProtection="1">
      <alignment horizontal="center"/>
      <protection locked="0"/>
    </xf>
    <xf numFmtId="0" fontId="0" fillId="0" borderId="31" xfId="0" applyFill="1" applyBorder="1" applyAlignment="1" applyProtection="1">
      <alignment horizontal="center"/>
      <protection locked="0"/>
    </xf>
    <xf numFmtId="0" fontId="0" fillId="0" borderId="32" xfId="0" applyFill="1" applyBorder="1" applyAlignment="1" applyProtection="1">
      <alignment horizontal="center"/>
      <protection locked="0"/>
    </xf>
    <xf numFmtId="0" fontId="0" fillId="0" borderId="33" xfId="0" applyBorder="1" applyAlignment="1" applyProtection="1">
      <alignment horizontal="center"/>
      <protection locked="0"/>
    </xf>
    <xf numFmtId="164" fontId="0" fillId="0" borderId="33" xfId="0" applyNumberFormat="1" applyBorder="1" applyAlignment="1" applyProtection="1">
      <alignment horizontal="center"/>
      <protection locked="0"/>
    </xf>
    <xf numFmtId="164" fontId="0" fillId="0" borderId="34" xfId="0" applyNumberFormat="1" applyBorder="1" applyAlignment="1" applyProtection="1">
      <alignment horizontal="center"/>
      <protection locked="0"/>
    </xf>
    <xf numFmtId="0" fontId="34" fillId="22" borderId="33" xfId="1" applyFill="1" applyBorder="1" applyAlignment="1" applyProtection="1">
      <alignment horizontal="center"/>
      <protection locked="0"/>
    </xf>
    <xf numFmtId="0" fontId="0" fillId="22" borderId="34" xfId="0" applyFill="1" applyBorder="1" applyAlignment="1" applyProtection="1">
      <alignment horizontal="center"/>
      <protection locked="0"/>
    </xf>
    <xf numFmtId="0" fontId="30" fillId="0" borderId="33" xfId="0" applyFont="1" applyBorder="1" applyAlignment="1">
      <alignment horizontal="center"/>
    </xf>
    <xf numFmtId="0" fontId="30" fillId="0" borderId="36" xfId="0" applyFont="1" applyBorder="1" applyAlignment="1">
      <alignment horizontal="center"/>
    </xf>
    <xf numFmtId="0" fontId="30" fillId="0" borderId="34" xfId="0" applyFont="1" applyBorder="1" applyAlignment="1">
      <alignment horizontal="center"/>
    </xf>
    <xf numFmtId="0" fontId="14" fillId="22" borderId="33" xfId="0" applyFont="1" applyFill="1" applyBorder="1" applyAlignment="1">
      <alignment horizontal="center"/>
    </xf>
    <xf numFmtId="0" fontId="14" fillId="22" borderId="36" xfId="0" applyFont="1" applyFill="1" applyBorder="1" applyAlignment="1">
      <alignment horizontal="center"/>
    </xf>
    <xf numFmtId="0" fontId="14" fillId="22" borderId="34" xfId="0" applyFont="1" applyFill="1" applyBorder="1" applyAlignment="1">
      <alignment horizontal="center"/>
    </xf>
    <xf numFmtId="0" fontId="34" fillId="0" borderId="33" xfId="1" applyBorder="1" applyAlignment="1" applyProtection="1">
      <alignment horizontal="center" wrapText="1"/>
      <protection locked="0"/>
    </xf>
    <xf numFmtId="0" fontId="0" fillId="0" borderId="33" xfId="0" applyFont="1" applyBorder="1" applyAlignment="1" applyProtection="1">
      <alignment horizontal="center"/>
      <protection locked="0"/>
    </xf>
    <xf numFmtId="0" fontId="0" fillId="0" borderId="34" xfId="0" applyFont="1" applyBorder="1" applyAlignment="1" applyProtection="1">
      <alignment horizontal="center"/>
      <protection locked="0"/>
    </xf>
    <xf numFmtId="0" fontId="0" fillId="22" borderId="1" xfId="0" applyFill="1" applyBorder="1" applyAlignment="1" applyProtection="1">
      <alignment horizontal="center"/>
    </xf>
    <xf numFmtId="0" fontId="0" fillId="22" borderId="33" xfId="0" applyFill="1" applyBorder="1" applyAlignment="1" applyProtection="1">
      <alignment horizontal="center"/>
    </xf>
    <xf numFmtId="0" fontId="0" fillId="22" borderId="36" xfId="0" applyFill="1" applyBorder="1" applyAlignment="1" applyProtection="1">
      <alignment horizontal="center"/>
    </xf>
    <xf numFmtId="0" fontId="0" fillId="22" borderId="34" xfId="0" applyFill="1" applyBorder="1" applyAlignment="1" applyProtection="1">
      <alignment horizontal="center"/>
    </xf>
    <xf numFmtId="0" fontId="34" fillId="0" borderId="0" xfId="1" applyFill="1" applyAlignment="1" applyProtection="1">
      <alignment vertical="top" wrapText="1"/>
    </xf>
    <xf numFmtId="14" fontId="0" fillId="0" borderId="33" xfId="0" applyNumberFormat="1" applyFill="1" applyBorder="1" applyAlignment="1" applyProtection="1">
      <alignment horizontal="center"/>
    </xf>
    <xf numFmtId="0" fontId="0" fillId="0" borderId="34" xfId="0" applyFill="1" applyBorder="1" applyAlignment="1" applyProtection="1">
      <alignment horizontal="center"/>
    </xf>
    <xf numFmtId="14" fontId="11" fillId="4" borderId="33" xfId="0" applyNumberFormat="1" applyFont="1" applyFill="1" applyBorder="1" applyAlignment="1" applyProtection="1">
      <alignment horizontal="center"/>
      <protection locked="0"/>
    </xf>
    <xf numFmtId="0" fontId="11" fillId="4" borderId="34" xfId="0" applyFont="1" applyFill="1" applyBorder="1" applyAlignment="1" applyProtection="1">
      <alignment horizontal="center"/>
      <protection locked="0"/>
    </xf>
    <xf numFmtId="14" fontId="0" fillId="0" borderId="33" xfId="0" applyNumberFormat="1" applyBorder="1" applyAlignment="1" applyProtection="1">
      <alignment horizontal="center"/>
      <protection locked="0"/>
    </xf>
    <xf numFmtId="14" fontId="0" fillId="0" borderId="34" xfId="0" applyNumberFormat="1" applyBorder="1" applyAlignment="1" applyProtection="1">
      <alignment horizontal="center"/>
      <protection locked="0"/>
    </xf>
    <xf numFmtId="0" fontId="0" fillId="22" borderId="33" xfId="0" applyFill="1" applyBorder="1" applyAlignment="1" applyProtection="1">
      <alignment horizontal="center"/>
      <protection locked="0"/>
    </xf>
    <xf numFmtId="0" fontId="12" fillId="0" borderId="33" xfId="0" applyFont="1" applyBorder="1" applyAlignment="1" applyProtection="1">
      <alignment horizontal="center"/>
      <protection locked="0"/>
    </xf>
    <xf numFmtId="0" fontId="12" fillId="0" borderId="34" xfId="0" applyFont="1" applyBorder="1" applyAlignment="1" applyProtection="1">
      <alignment horizontal="center"/>
      <protection locked="0"/>
    </xf>
    <xf numFmtId="0" fontId="26" fillId="3" borderId="23" xfId="0" applyFont="1" applyFill="1" applyBorder="1" applyAlignment="1">
      <alignment horizontal="left" vertical="center" wrapText="1" indent="1"/>
    </xf>
    <xf numFmtId="0" fontId="0" fillId="0" borderId="1" xfId="0" applyFill="1" applyBorder="1" applyAlignment="1">
      <alignment horizontal="center" vertical="center" wrapText="1"/>
    </xf>
    <xf numFmtId="0" fontId="0" fillId="4" borderId="2" xfId="0" applyFill="1" applyBorder="1" applyAlignment="1">
      <alignment horizontal="center" vertical="center" wrapText="1"/>
    </xf>
    <xf numFmtId="0" fontId="0" fillId="4" borderId="3" xfId="0" applyFill="1" applyBorder="1" applyAlignment="1">
      <alignment horizontal="center" vertical="center" wrapText="1"/>
    </xf>
    <xf numFmtId="0" fontId="0" fillId="4" borderId="4" xfId="0" applyFill="1" applyBorder="1" applyAlignment="1">
      <alignment horizontal="center" vertical="center" wrapText="1"/>
    </xf>
    <xf numFmtId="0" fontId="0" fillId="4" borderId="6" xfId="0" applyFill="1" applyBorder="1" applyAlignment="1">
      <alignment horizontal="center" vertical="center" wrapText="1"/>
    </xf>
    <xf numFmtId="0" fontId="0" fillId="4" borderId="12" xfId="0" applyFill="1" applyBorder="1" applyAlignment="1">
      <alignment horizontal="center" vertical="center" wrapText="1"/>
    </xf>
    <xf numFmtId="0" fontId="0" fillId="4" borderId="7" xfId="0" applyFill="1" applyBorder="1" applyAlignment="1">
      <alignment horizontal="center" vertical="center" wrapText="1"/>
    </xf>
    <xf numFmtId="0" fontId="0" fillId="0" borderId="2" xfId="0" applyFill="1" applyBorder="1" applyAlignment="1">
      <alignment horizontal="center" vertical="center" wrapText="1"/>
    </xf>
    <xf numFmtId="0" fontId="0" fillId="0" borderId="3" xfId="0" applyFill="1" applyBorder="1" applyAlignment="1">
      <alignment horizontal="center" vertical="center" wrapText="1"/>
    </xf>
    <xf numFmtId="0" fontId="0" fillId="0" borderId="4" xfId="0" applyFill="1" applyBorder="1" applyAlignment="1">
      <alignment horizontal="center" vertical="center" wrapText="1"/>
    </xf>
    <xf numFmtId="14" fontId="0" fillId="4" borderId="3" xfId="0" applyNumberFormat="1" applyFill="1" applyBorder="1" applyAlignment="1">
      <alignment horizontal="center" vertical="center" wrapText="1"/>
    </xf>
    <xf numFmtId="14" fontId="0" fillId="4" borderId="4" xfId="0" applyNumberFormat="1" applyFill="1" applyBorder="1" applyAlignment="1">
      <alignment horizontal="center" vertical="center" wrapText="1"/>
    </xf>
    <xf numFmtId="0" fontId="11" fillId="0" borderId="53" xfId="0" applyFont="1" applyFill="1" applyBorder="1" applyAlignment="1">
      <alignment horizontal="center" vertical="center" wrapText="1"/>
    </xf>
    <xf numFmtId="0" fontId="11" fillId="0" borderId="51" xfId="0" applyFont="1" applyFill="1" applyBorder="1" applyAlignment="1">
      <alignment horizontal="center" vertical="center" wrapText="1"/>
    </xf>
    <xf numFmtId="0" fontId="11" fillId="0" borderId="23"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5" xfId="0" applyFont="1" applyFill="1" applyBorder="1" applyAlignment="1">
      <alignment horizontal="left" vertical="center" wrapText="1"/>
    </xf>
    <xf numFmtId="0" fontId="3" fillId="0" borderId="21" xfId="0" applyFont="1" applyFill="1" applyBorder="1" applyAlignment="1">
      <alignment horizontal="left" vertical="center" wrapText="1"/>
    </xf>
    <xf numFmtId="0" fontId="3" fillId="0" borderId="17" xfId="0" applyFont="1" applyFill="1" applyBorder="1" applyAlignment="1">
      <alignment horizontal="left" vertical="center" wrapText="1"/>
    </xf>
    <xf numFmtId="0" fontId="3" fillId="0" borderId="1" xfId="0" applyFont="1" applyFill="1" applyBorder="1" applyAlignment="1">
      <alignment horizontal="left" vertical="center" wrapText="1"/>
    </xf>
    <xf numFmtId="0" fontId="3" fillId="0" borderId="26" xfId="0" applyFont="1" applyFill="1" applyBorder="1" applyAlignment="1">
      <alignment horizontal="center" vertical="center" wrapText="1"/>
    </xf>
    <xf numFmtId="0" fontId="3" fillId="0" borderId="20" xfId="0" applyFont="1" applyFill="1" applyBorder="1" applyAlignment="1">
      <alignment horizontal="center" vertical="center" wrapText="1"/>
    </xf>
    <xf numFmtId="0" fontId="0" fillId="0" borderId="2" xfId="0" applyFill="1" applyBorder="1" applyAlignment="1">
      <alignment horizontal="center" vertical="center"/>
    </xf>
    <xf numFmtId="0" fontId="0" fillId="0" borderId="3" xfId="0" applyFill="1" applyBorder="1" applyAlignment="1">
      <alignment horizontal="center" vertical="center"/>
    </xf>
    <xf numFmtId="0" fontId="0" fillId="0" borderId="4" xfId="0" applyFill="1" applyBorder="1" applyAlignment="1">
      <alignment horizontal="center" vertical="center"/>
    </xf>
    <xf numFmtId="0" fontId="7" fillId="0" borderId="2" xfId="0" applyFont="1" applyFill="1" applyBorder="1" applyAlignment="1">
      <alignment horizontal="center" vertical="center"/>
    </xf>
    <xf numFmtId="0" fontId="7" fillId="0" borderId="3" xfId="0" applyFont="1" applyFill="1" applyBorder="1" applyAlignment="1">
      <alignment horizontal="center" vertical="center"/>
    </xf>
    <xf numFmtId="0" fontId="7" fillId="0" borderId="12" xfId="0" applyFont="1" applyFill="1" applyBorder="1" applyAlignment="1">
      <alignment horizontal="center" vertical="center"/>
    </xf>
    <xf numFmtId="0" fontId="7" fillId="0" borderId="7" xfId="0" applyFont="1" applyFill="1" applyBorder="1" applyAlignment="1">
      <alignment horizontal="center" vertical="center"/>
    </xf>
    <xf numFmtId="0" fontId="0" fillId="0" borderId="6" xfId="0" applyBorder="1" applyAlignment="1">
      <alignment horizontal="center"/>
    </xf>
    <xf numFmtId="0" fontId="0" fillId="0" borderId="12" xfId="0" applyBorder="1" applyAlignment="1">
      <alignment horizontal="center"/>
    </xf>
    <xf numFmtId="0" fontId="0" fillId="0" borderId="7" xfId="0" applyBorder="1" applyAlignment="1">
      <alignment horizontal="center"/>
    </xf>
    <xf numFmtId="0" fontId="0" fillId="0" borderId="8" xfId="0" applyFill="1" applyBorder="1" applyAlignment="1">
      <alignment horizontal="center"/>
    </xf>
    <xf numFmtId="0" fontId="0" fillId="0" borderId="0" xfId="0" applyFill="1" applyAlignment="1">
      <alignment horizontal="center"/>
    </xf>
    <xf numFmtId="0" fontId="0" fillId="0" borderId="9" xfId="0" applyFill="1" applyBorder="1" applyAlignment="1">
      <alignment horizontal="center"/>
    </xf>
    <xf numFmtId="0" fontId="0" fillId="0" borderId="10" xfId="0" applyBorder="1" applyAlignment="1">
      <alignment horizontal="center"/>
    </xf>
    <xf numFmtId="0" fontId="0" fillId="0" borderId="22" xfId="0" applyBorder="1" applyAlignment="1">
      <alignment horizontal="center"/>
    </xf>
    <xf numFmtId="0" fontId="0" fillId="0" borderId="11" xfId="0" applyBorder="1" applyAlignment="1">
      <alignment horizontal="center"/>
    </xf>
    <xf numFmtId="0" fontId="0" fillId="8" borderId="0" xfId="0" applyFont="1" applyFill="1" applyAlignment="1">
      <alignment vertical="center" wrapText="1"/>
    </xf>
    <xf numFmtId="0" fontId="0" fillId="7" borderId="0" xfId="0" applyFont="1" applyFill="1" applyAlignment="1">
      <alignment vertical="center" wrapText="1"/>
    </xf>
    <xf numFmtId="0" fontId="0" fillId="0" borderId="21" xfId="0" applyBorder="1" applyAlignment="1" applyProtection="1">
      <alignment horizontal="center" vertical="center" wrapText="1"/>
    </xf>
    <xf numFmtId="0" fontId="0" fillId="0" borderId="16" xfId="0" applyBorder="1" applyAlignment="1" applyProtection="1">
      <alignment horizontal="center" vertical="center" wrapText="1"/>
    </xf>
    <xf numFmtId="0" fontId="1" fillId="5" borderId="2" xfId="0" applyFont="1" applyFill="1" applyBorder="1" applyAlignment="1" applyProtection="1">
      <alignment horizontal="center" vertical="center" wrapText="1"/>
    </xf>
    <xf numFmtId="0" fontId="1" fillId="5" borderId="3" xfId="0" applyFont="1" applyFill="1" applyBorder="1" applyAlignment="1" applyProtection="1">
      <alignment horizontal="center" vertical="center" wrapText="1"/>
    </xf>
    <xf numFmtId="0" fontId="1" fillId="5" borderId="4" xfId="0" applyFont="1" applyFill="1" applyBorder="1" applyAlignment="1" applyProtection="1">
      <alignment horizontal="center" vertical="center" wrapText="1"/>
    </xf>
    <xf numFmtId="0" fontId="0" fillId="6" borderId="8" xfId="0" applyFill="1" applyBorder="1" applyAlignment="1" applyProtection="1">
      <alignment horizontal="center" vertical="center" wrapText="1"/>
    </xf>
    <xf numFmtId="0" fontId="0" fillId="6" borderId="0" xfId="0" applyFill="1" applyBorder="1" applyAlignment="1" applyProtection="1">
      <alignment horizontal="center" vertical="center" wrapText="1"/>
    </xf>
    <xf numFmtId="0" fontId="0" fillId="6" borderId="9" xfId="0" applyFill="1" applyBorder="1" applyAlignment="1" applyProtection="1">
      <alignment horizontal="center" vertical="center" wrapText="1"/>
    </xf>
    <xf numFmtId="0" fontId="0" fillId="0" borderId="6" xfId="0" applyFill="1" applyBorder="1" applyAlignment="1">
      <alignment horizontal="left" vertical="top" wrapText="1"/>
    </xf>
    <xf numFmtId="0" fontId="0" fillId="0" borderId="12" xfId="0" applyFill="1" applyBorder="1" applyAlignment="1">
      <alignment horizontal="left" vertical="top" wrapText="1"/>
    </xf>
    <xf numFmtId="0" fontId="0" fillId="0" borderId="7" xfId="0" applyFill="1" applyBorder="1" applyAlignment="1">
      <alignment horizontal="left" vertical="top" wrapText="1"/>
    </xf>
    <xf numFmtId="0" fontId="0" fillId="0" borderId="8" xfId="0" applyFill="1" applyBorder="1" applyAlignment="1">
      <alignment horizontal="left" vertical="top" wrapText="1"/>
    </xf>
    <xf numFmtId="0" fontId="0" fillId="0" borderId="0" xfId="0" applyFill="1" applyAlignment="1">
      <alignment horizontal="left" vertical="top" wrapText="1"/>
    </xf>
    <xf numFmtId="0" fontId="0" fillId="0" borderId="9" xfId="0" applyFill="1" applyBorder="1" applyAlignment="1">
      <alignment horizontal="left" vertical="top" wrapText="1"/>
    </xf>
    <xf numFmtId="0" fontId="0" fillId="0" borderId="10" xfId="0" applyFill="1" applyBorder="1" applyAlignment="1">
      <alignment horizontal="left" vertical="top" wrapText="1"/>
    </xf>
    <xf numFmtId="0" fontId="0" fillId="0" borderId="22" xfId="0" applyFill="1" applyBorder="1" applyAlignment="1">
      <alignment horizontal="left" vertical="top" wrapText="1"/>
    </xf>
    <xf numFmtId="0" fontId="0" fillId="0" borderId="11" xfId="0" applyFill="1" applyBorder="1" applyAlignment="1">
      <alignment horizontal="left" vertical="top" wrapText="1"/>
    </xf>
    <xf numFmtId="14" fontId="0" fillId="0" borderId="2" xfId="0" applyNumberFormat="1" applyBorder="1" applyAlignment="1" applyProtection="1">
      <alignment horizontal="center" vertical="center"/>
    </xf>
    <xf numFmtId="0" fontId="0" fillId="0" borderId="4" xfId="0" applyBorder="1" applyAlignment="1" applyProtection="1">
      <alignment horizontal="center" vertical="center"/>
    </xf>
    <xf numFmtId="0" fontId="0" fillId="0" borderId="2" xfId="0" applyBorder="1" applyAlignment="1" applyProtection="1">
      <alignment horizontal="center" vertical="center"/>
    </xf>
    <xf numFmtId="0" fontId="0" fillId="0" borderId="3" xfId="0" applyBorder="1" applyAlignment="1" applyProtection="1">
      <alignment horizontal="center" vertical="center"/>
    </xf>
    <xf numFmtId="0" fontId="0" fillId="0" borderId="1" xfId="0" applyBorder="1" applyAlignment="1" applyProtection="1">
      <alignment horizontal="center" vertical="center" wrapText="1"/>
    </xf>
    <xf numFmtId="0" fontId="0" fillId="0" borderId="18" xfId="0" applyBorder="1" applyAlignment="1" applyProtection="1">
      <alignment horizontal="center" vertical="center" wrapText="1"/>
    </xf>
    <xf numFmtId="0" fontId="0" fillId="0" borderId="2" xfId="0" applyBorder="1" applyAlignment="1" applyProtection="1">
      <alignment horizontal="center"/>
    </xf>
    <xf numFmtId="0" fontId="0" fillId="0" borderId="3" xfId="0" applyBorder="1" applyAlignment="1" applyProtection="1">
      <alignment horizontal="center"/>
    </xf>
    <xf numFmtId="0" fontId="0" fillId="0" borderId="4" xfId="0" applyBorder="1" applyAlignment="1" applyProtection="1">
      <alignment horizontal="center"/>
    </xf>
    <xf numFmtId="0" fontId="0" fillId="0" borderId="20" xfId="0" applyBorder="1" applyAlignment="1" applyProtection="1">
      <alignment horizontal="center" vertical="center" wrapText="1"/>
    </xf>
    <xf numFmtId="0" fontId="0" fillId="0" borderId="27" xfId="0" applyBorder="1" applyAlignment="1" applyProtection="1">
      <alignment horizontal="center" vertical="center" wrapText="1"/>
    </xf>
    <xf numFmtId="0" fontId="3" fillId="0" borderId="1" xfId="0" applyFont="1" applyBorder="1" applyAlignment="1" applyProtection="1">
      <alignment horizontal="center" vertical="center" wrapText="1"/>
    </xf>
    <xf numFmtId="0" fontId="32" fillId="0" borderId="8" xfId="0" applyFont="1" applyFill="1" applyBorder="1" applyAlignment="1">
      <alignment horizontal="left" vertical="top" wrapText="1"/>
    </xf>
    <xf numFmtId="0" fontId="32" fillId="0" borderId="0" xfId="0" applyFont="1" applyFill="1" applyBorder="1" applyAlignment="1">
      <alignment horizontal="left" vertical="top" wrapText="1"/>
    </xf>
    <xf numFmtId="0" fontId="32" fillId="0" borderId="9" xfId="0" applyFont="1" applyFill="1" applyBorder="1" applyAlignment="1">
      <alignment horizontal="left" vertical="top" wrapText="1"/>
    </xf>
    <xf numFmtId="0" fontId="32" fillId="0" borderId="10" xfId="0" applyFont="1" applyFill="1" applyBorder="1" applyAlignment="1">
      <alignment horizontal="left" vertical="top" wrapText="1"/>
    </xf>
    <xf numFmtId="0" fontId="32" fillId="0" borderId="22" xfId="0" applyFont="1" applyFill="1" applyBorder="1" applyAlignment="1">
      <alignment horizontal="left" vertical="top" wrapText="1"/>
    </xf>
    <xf numFmtId="0" fontId="32" fillId="0" borderId="11" xfId="0" applyFont="1" applyFill="1" applyBorder="1" applyAlignment="1">
      <alignment horizontal="left" vertical="top" wrapText="1"/>
    </xf>
    <xf numFmtId="0" fontId="38" fillId="0" borderId="6" xfId="0" applyFont="1" applyFill="1" applyBorder="1" applyAlignment="1">
      <alignment horizontal="left" vertical="top" wrapText="1"/>
    </xf>
    <xf numFmtId="0" fontId="38" fillId="0" borderId="12" xfId="0" applyFont="1" applyFill="1" applyBorder="1" applyAlignment="1">
      <alignment horizontal="left" vertical="top" wrapText="1"/>
    </xf>
    <xf numFmtId="0" fontId="0" fillId="0" borderId="12" xfId="0" applyFill="1" applyBorder="1" applyAlignment="1">
      <alignment horizontal="left" vertical="top"/>
    </xf>
  </cellXfs>
  <cellStyles count="2">
    <cellStyle name="Lien hypertexte" xfId="1" builtinId="8"/>
    <cellStyle name="Normal" xfId="0" builtinId="0"/>
  </cellStyles>
  <dxfs count="0"/>
  <tableStyles count="0" defaultTableStyle="TableStyleMedium2" defaultPivotStyle="PivotStyleLight16"/>
  <colors>
    <mruColors>
      <color rgb="FF9933FF"/>
      <color rgb="FF0066FF"/>
      <color rgb="FFFFCC99"/>
      <color rgb="FF00CCFF"/>
      <color rgb="FF000000"/>
      <color rgb="FF2C2C2C"/>
      <color rgb="FF6D696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Button" lockText="1"/>
</file>

<file path=xl/ctrlProps/ctrlProp17.xml><?xml version="1.0" encoding="utf-8"?>
<formControlPr xmlns="http://schemas.microsoft.com/office/spreadsheetml/2009/9/main" objectType="Button" lockText="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11.xml.rels><?xml version="1.0" encoding="UTF-8" standalone="yes"?>
<Relationships xmlns="http://schemas.openxmlformats.org/package/2006/relationships"><Relationship Id="rId1" Type="http://schemas.openxmlformats.org/officeDocument/2006/relationships/image" Target="../media/image5.png"/></Relationships>
</file>

<file path=xl/drawings/_rels/drawing12.xml.rels><?xml version="1.0" encoding="UTF-8" standalone="yes"?>
<Relationships xmlns="http://schemas.openxmlformats.org/package/2006/relationships"><Relationship Id="rId1" Type="http://schemas.openxmlformats.org/officeDocument/2006/relationships/image" Target="../media/image5.png"/></Relationships>
</file>

<file path=xl/drawings/_rels/drawing13.xml.rels><?xml version="1.0" encoding="UTF-8" standalone="yes"?>
<Relationships xmlns="http://schemas.openxmlformats.org/package/2006/relationships"><Relationship Id="rId1" Type="http://schemas.openxmlformats.org/officeDocument/2006/relationships/image" Target="../media/image5.pn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_rels/drawing3.xml.rels><?xml version="1.0" encoding="UTF-8" standalone="yes"?>
<Relationships xmlns="http://schemas.openxmlformats.org/package/2006/relationships"><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1" Type="http://schemas.openxmlformats.org/officeDocument/2006/relationships/image" Target="../media/image2.jpg"/></Relationships>
</file>

<file path=xl/drawings/_rels/drawing6.xml.rels><?xml version="1.0" encoding="UTF-8" standalone="yes"?>
<Relationships xmlns="http://schemas.openxmlformats.org/package/2006/relationships"><Relationship Id="rId1" Type="http://schemas.openxmlformats.org/officeDocument/2006/relationships/image" Target="../media/image6.png"/></Relationships>
</file>

<file path=xl/drawings/_rels/drawing7.xml.rels><?xml version="1.0" encoding="UTF-8" standalone="yes"?>
<Relationships xmlns="http://schemas.openxmlformats.org/package/2006/relationships"><Relationship Id="rId1" Type="http://schemas.openxmlformats.org/officeDocument/2006/relationships/image" Target="../media/image5.png"/></Relationships>
</file>

<file path=xl/drawings/_rels/drawing8.xml.rels><?xml version="1.0" encoding="UTF-8" standalone="yes"?>
<Relationships xmlns="http://schemas.openxmlformats.org/package/2006/relationships"><Relationship Id="rId1" Type="http://schemas.openxmlformats.org/officeDocument/2006/relationships/image" Target="../media/image5.png"/></Relationships>
</file>

<file path=xl/drawings/_rels/drawing9.x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xdr:from>
      <xdr:col>0</xdr:col>
      <xdr:colOff>28575</xdr:colOff>
      <xdr:row>8</xdr:row>
      <xdr:rowOff>95250</xdr:rowOff>
    </xdr:from>
    <xdr:to>
      <xdr:col>6</xdr:col>
      <xdr:colOff>765175</xdr:colOff>
      <xdr:row>45</xdr:row>
      <xdr:rowOff>60960</xdr:rowOff>
    </xdr:to>
    <xdr:pic>
      <xdr:nvPicPr>
        <xdr:cNvPr id="2" name="WordPictureWatermark204468830">
          <a:extLst>
            <a:ext uri="{FF2B5EF4-FFF2-40B4-BE49-F238E27FC236}">
              <a16:creationId xmlns:a16="http://schemas.microsoft.com/office/drawing/2014/main" xmlns="" id="{00000000-0008-0000-0000-000002000000}"/>
            </a:ext>
          </a:extLst>
        </xdr:cNvPr>
        <xdr:cNvPicPr>
          <a:picLocks noChangeAspect="1" noChangeArrowheads="1"/>
        </xdr:cNvPicPr>
      </xdr:nvPicPr>
      <xdr:blipFill>
        <a:blip xmlns:r="http://schemas.openxmlformats.org/officeDocument/2006/relationships" r:embed="rId1">
          <a:lum bright="70000" contrast="-70000"/>
          <a:extLst>
            <a:ext uri="{28A0092B-C50C-407E-A947-70E740481C1C}">
              <a14:useLocalDpi xmlns:a14="http://schemas.microsoft.com/office/drawing/2010/main" val="0"/>
            </a:ext>
          </a:extLst>
        </a:blip>
        <a:srcRect/>
        <a:stretch>
          <a:fillRect/>
        </a:stretch>
      </xdr:blipFill>
      <xdr:spPr bwMode="auto">
        <a:xfrm>
          <a:off x="28575" y="1543050"/>
          <a:ext cx="5480050" cy="666178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371475</xdr:colOff>
      <xdr:row>2</xdr:row>
      <xdr:rowOff>28575</xdr:rowOff>
    </xdr:from>
    <xdr:to>
      <xdr:col>3</xdr:col>
      <xdr:colOff>136525</xdr:colOff>
      <xdr:row>5</xdr:row>
      <xdr:rowOff>173355</xdr:rowOff>
    </xdr:to>
    <xdr:pic>
      <xdr:nvPicPr>
        <xdr:cNvPr id="3" name="Image 2">
          <a:extLst>
            <a:ext uri="{FF2B5EF4-FFF2-40B4-BE49-F238E27FC236}">
              <a16:creationId xmlns:a16="http://schemas.microsoft.com/office/drawing/2014/main" xmlns="" id="{00000000-0008-0000-0000-000003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71475" y="390525"/>
          <a:ext cx="2136775" cy="687705"/>
        </a:xfrm>
        <a:prstGeom prst="rect">
          <a:avLst/>
        </a:prstGeom>
      </xdr:spPr>
    </xdr:pic>
    <xdr:clientData/>
  </xdr:twoCellAnchor>
  <xdr:twoCellAnchor>
    <xdr:from>
      <xdr:col>0</xdr:col>
      <xdr:colOff>342900</xdr:colOff>
      <xdr:row>15</xdr:row>
      <xdr:rowOff>160338</xdr:rowOff>
    </xdr:from>
    <xdr:to>
      <xdr:col>6</xdr:col>
      <xdr:colOff>787400</xdr:colOff>
      <xdr:row>27</xdr:row>
      <xdr:rowOff>155575</xdr:rowOff>
    </xdr:to>
    <xdr:sp macro="" textlink="">
      <xdr:nvSpPr>
        <xdr:cNvPr id="6" name="ZoneTexte 5">
          <a:extLst>
            <a:ext uri="{FF2B5EF4-FFF2-40B4-BE49-F238E27FC236}">
              <a16:creationId xmlns:a16="http://schemas.microsoft.com/office/drawing/2014/main" xmlns="" id="{00000000-0008-0000-0000-000006000000}"/>
            </a:ext>
          </a:extLst>
        </xdr:cNvPr>
        <xdr:cNvSpPr txBox="1"/>
      </xdr:nvSpPr>
      <xdr:spPr>
        <a:xfrm>
          <a:off x="342900" y="2922588"/>
          <a:ext cx="5207000" cy="2205037"/>
        </a:xfrm>
        <a:prstGeom prst="rect">
          <a:avLst/>
        </a:prstGeom>
        <a:solidFill>
          <a:schemeClr val="accent2"/>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fr-FR" sz="4800" b="1"/>
            <a:t>PLAN</a:t>
          </a:r>
          <a:r>
            <a:rPr lang="fr-FR" sz="4800" b="1" baseline="0"/>
            <a:t> ET RAPPORT d'audit à blanc</a:t>
          </a:r>
          <a:endParaRPr lang="fr-FR" sz="4800" b="1"/>
        </a:p>
      </xdr:txBody>
    </xdr:sp>
    <xdr:clientData/>
  </xdr:twoCellAnchor>
  <xdr:oneCellAnchor>
    <xdr:from>
      <xdr:col>0</xdr:col>
      <xdr:colOff>119063</xdr:colOff>
      <xdr:row>28</xdr:row>
      <xdr:rowOff>14288</xdr:rowOff>
    </xdr:from>
    <xdr:ext cx="184731" cy="264560"/>
    <xdr:sp macro="" textlink="">
      <xdr:nvSpPr>
        <xdr:cNvPr id="9" name="ZoneTexte 8">
          <a:extLst>
            <a:ext uri="{FF2B5EF4-FFF2-40B4-BE49-F238E27FC236}">
              <a16:creationId xmlns:a16="http://schemas.microsoft.com/office/drawing/2014/main" xmlns="" id="{00000000-0008-0000-0000-000009000000}"/>
            </a:ext>
          </a:extLst>
        </xdr:cNvPr>
        <xdr:cNvSpPr txBox="1"/>
      </xdr:nvSpPr>
      <xdr:spPr>
        <a:xfrm>
          <a:off x="119063" y="508158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sz="1100"/>
        </a:p>
      </xdr:txBody>
    </xdr:sp>
    <xdr:clientData/>
  </xdr:oneCellAnchor>
  <xdr:twoCellAnchor>
    <xdr:from>
      <xdr:col>0</xdr:col>
      <xdr:colOff>271463</xdr:colOff>
      <xdr:row>28</xdr:row>
      <xdr:rowOff>28575</xdr:rowOff>
    </xdr:from>
    <xdr:to>
      <xdr:col>6</xdr:col>
      <xdr:colOff>628650</xdr:colOff>
      <xdr:row>34</xdr:row>
      <xdr:rowOff>152400</xdr:rowOff>
    </xdr:to>
    <xdr:sp macro="" textlink="'Données OPAC'!B12:C12">
      <xdr:nvSpPr>
        <xdr:cNvPr id="11" name="ZoneTexte 10">
          <a:extLst>
            <a:ext uri="{FF2B5EF4-FFF2-40B4-BE49-F238E27FC236}">
              <a16:creationId xmlns:a16="http://schemas.microsoft.com/office/drawing/2014/main" xmlns="" id="{00000000-0008-0000-0000-00000B000000}"/>
            </a:ext>
          </a:extLst>
        </xdr:cNvPr>
        <xdr:cNvSpPr txBox="1"/>
      </xdr:nvSpPr>
      <xdr:spPr>
        <a:xfrm>
          <a:off x="271463" y="5184775"/>
          <a:ext cx="5119687" cy="12287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fld id="{12524C8C-3A8C-4246-875E-33DF6B20B642}" type="TxLink">
            <a:rPr lang="en-US" sz="4000" b="1" i="0" u="none" strike="noStrike">
              <a:solidFill>
                <a:sysClr val="windowText" lastClr="000000"/>
              </a:solidFill>
              <a:latin typeface="Calibri"/>
              <a:cs typeface="Calibri"/>
            </a:rPr>
            <a:pPr algn="ctr"/>
            <a:t>khepri formation</a:t>
          </a:fld>
          <a:endParaRPr lang="fr-FR" sz="4000">
            <a:solidFill>
              <a:sysClr val="windowText" lastClr="000000"/>
            </a:solidFill>
          </a:endParaRPr>
        </a:p>
      </xdr:txBody>
    </xdr:sp>
    <xdr:clientData/>
  </xdr:twoCellAnchor>
  <xdr:twoCellAnchor editAs="oneCell">
    <xdr:from>
      <xdr:col>4</xdr:col>
      <xdr:colOff>228601</xdr:colOff>
      <xdr:row>0</xdr:row>
      <xdr:rowOff>119063</xdr:rowOff>
    </xdr:from>
    <xdr:to>
      <xdr:col>7</xdr:col>
      <xdr:colOff>328614</xdr:colOff>
      <xdr:row>7</xdr:row>
      <xdr:rowOff>155296</xdr:rowOff>
    </xdr:to>
    <xdr:pic>
      <xdr:nvPicPr>
        <xdr:cNvPr id="12" name="Image 11">
          <a:extLst>
            <a:ext uri="{FF2B5EF4-FFF2-40B4-BE49-F238E27FC236}">
              <a16:creationId xmlns:a16="http://schemas.microsoft.com/office/drawing/2014/main" xmlns="" id="{00000000-0008-0000-0000-00000C000000}"/>
            </a:ext>
          </a:extLst>
        </xdr:cNvPr>
        <xdr:cNvPicPr>
          <a:picLocks noChangeAspect="1"/>
        </xdr:cNvPicPr>
      </xdr:nvPicPr>
      <xdr:blipFill>
        <a:blip xmlns:r="http://schemas.openxmlformats.org/officeDocument/2006/relationships" r:embed="rId3"/>
        <a:stretch>
          <a:fillRect/>
        </a:stretch>
      </xdr:blipFill>
      <xdr:spPr>
        <a:xfrm>
          <a:off x="3390901" y="119063"/>
          <a:ext cx="2471738" cy="1303058"/>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1333500</xdr:colOff>
      <xdr:row>0</xdr:row>
      <xdr:rowOff>53340</xdr:rowOff>
    </xdr:from>
    <xdr:to>
      <xdr:col>3</xdr:col>
      <xdr:colOff>2198367</xdr:colOff>
      <xdr:row>4</xdr:row>
      <xdr:rowOff>125729</xdr:rowOff>
    </xdr:to>
    <xdr:pic>
      <xdr:nvPicPr>
        <xdr:cNvPr id="2" name="Image 1">
          <a:extLst>
            <a:ext uri="{FF2B5EF4-FFF2-40B4-BE49-F238E27FC236}">
              <a16:creationId xmlns:a16="http://schemas.microsoft.com/office/drawing/2014/main" xmlns="" id="{00000000-0008-0000-0A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524250" y="53340"/>
          <a:ext cx="2414267" cy="808989"/>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1333500</xdr:colOff>
      <xdr:row>0</xdr:row>
      <xdr:rowOff>53340</xdr:rowOff>
    </xdr:from>
    <xdr:to>
      <xdr:col>3</xdr:col>
      <xdr:colOff>2198367</xdr:colOff>
      <xdr:row>4</xdr:row>
      <xdr:rowOff>125729</xdr:rowOff>
    </xdr:to>
    <xdr:pic>
      <xdr:nvPicPr>
        <xdr:cNvPr id="2" name="Image 1">
          <a:extLst>
            <a:ext uri="{FF2B5EF4-FFF2-40B4-BE49-F238E27FC236}">
              <a16:creationId xmlns:a16="http://schemas.microsoft.com/office/drawing/2014/main" xmlns="" id="{00000000-0008-0000-0B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524250" y="53340"/>
          <a:ext cx="2414267" cy="808989"/>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2</xdr:col>
      <xdr:colOff>1333500</xdr:colOff>
      <xdr:row>0</xdr:row>
      <xdr:rowOff>53340</xdr:rowOff>
    </xdr:from>
    <xdr:to>
      <xdr:col>3</xdr:col>
      <xdr:colOff>2198367</xdr:colOff>
      <xdr:row>4</xdr:row>
      <xdr:rowOff>125729</xdr:rowOff>
    </xdr:to>
    <xdr:pic>
      <xdr:nvPicPr>
        <xdr:cNvPr id="2" name="Image 1">
          <a:extLst>
            <a:ext uri="{FF2B5EF4-FFF2-40B4-BE49-F238E27FC236}">
              <a16:creationId xmlns:a16="http://schemas.microsoft.com/office/drawing/2014/main" xmlns="" id="{00000000-0008-0000-0C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524250" y="53340"/>
          <a:ext cx="2414267" cy="808989"/>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1333500</xdr:colOff>
      <xdr:row>0</xdr:row>
      <xdr:rowOff>53340</xdr:rowOff>
    </xdr:from>
    <xdr:to>
      <xdr:col>3</xdr:col>
      <xdr:colOff>2198367</xdr:colOff>
      <xdr:row>4</xdr:row>
      <xdr:rowOff>125729</xdr:rowOff>
    </xdr:to>
    <xdr:pic>
      <xdr:nvPicPr>
        <xdr:cNvPr id="2" name="Image 1">
          <a:extLst>
            <a:ext uri="{FF2B5EF4-FFF2-40B4-BE49-F238E27FC236}">
              <a16:creationId xmlns:a16="http://schemas.microsoft.com/office/drawing/2014/main" xmlns="" id="{00000000-0008-0000-0D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524250" y="53340"/>
          <a:ext cx="2414267" cy="808989"/>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2</xdr:col>
      <xdr:colOff>1333500</xdr:colOff>
      <xdr:row>0</xdr:row>
      <xdr:rowOff>53340</xdr:rowOff>
    </xdr:from>
    <xdr:to>
      <xdr:col>3</xdr:col>
      <xdr:colOff>2198367</xdr:colOff>
      <xdr:row>4</xdr:row>
      <xdr:rowOff>125729</xdr:rowOff>
    </xdr:to>
    <xdr:pic>
      <xdr:nvPicPr>
        <xdr:cNvPr id="2" name="Image 1">
          <a:extLst>
            <a:ext uri="{FF2B5EF4-FFF2-40B4-BE49-F238E27FC236}">
              <a16:creationId xmlns:a16="http://schemas.microsoft.com/office/drawing/2014/main" xmlns="" id="{00000000-0008-0000-0E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337560" y="53340"/>
          <a:ext cx="2449827" cy="80390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1706473</xdr:colOff>
      <xdr:row>0</xdr:row>
      <xdr:rowOff>250645</xdr:rowOff>
    </xdr:from>
    <xdr:to>
      <xdr:col>5</xdr:col>
      <xdr:colOff>354077</xdr:colOff>
      <xdr:row>6</xdr:row>
      <xdr:rowOff>12112</xdr:rowOff>
    </xdr:to>
    <xdr:pic>
      <xdr:nvPicPr>
        <xdr:cNvPr id="5" name="Image 4">
          <a:extLst>
            <a:ext uri="{FF2B5EF4-FFF2-40B4-BE49-F238E27FC236}">
              <a16:creationId xmlns:a16="http://schemas.microsoft.com/office/drawing/2014/main" xmlns="" id="{00000000-0008-0000-0100-00000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052090" y="250645"/>
          <a:ext cx="3195773" cy="1002406"/>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xdr:col>
          <xdr:colOff>457200</xdr:colOff>
          <xdr:row>29</xdr:row>
          <xdr:rowOff>190500</xdr:rowOff>
        </xdr:from>
        <xdr:to>
          <xdr:col>1</xdr:col>
          <xdr:colOff>676275</xdr:colOff>
          <xdr:row>31</xdr:row>
          <xdr:rowOff>9525</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xmlns="" id="{00000000-0008-0000-01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447675</xdr:colOff>
          <xdr:row>30</xdr:row>
          <xdr:rowOff>180975</xdr:rowOff>
        </xdr:from>
        <xdr:to>
          <xdr:col>1</xdr:col>
          <xdr:colOff>657225</xdr:colOff>
          <xdr:row>32</xdr:row>
          <xdr:rowOff>9525</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xmlns="" id="{00000000-0008-0000-01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447675</xdr:colOff>
          <xdr:row>31</xdr:row>
          <xdr:rowOff>180975</xdr:rowOff>
        </xdr:from>
        <xdr:to>
          <xdr:col>1</xdr:col>
          <xdr:colOff>657225</xdr:colOff>
          <xdr:row>33</xdr:row>
          <xdr:rowOff>9525</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xmlns="" id="{00000000-0008-0000-01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447675</xdr:colOff>
          <xdr:row>33</xdr:row>
          <xdr:rowOff>9525</xdr:rowOff>
        </xdr:from>
        <xdr:to>
          <xdr:col>1</xdr:col>
          <xdr:colOff>657225</xdr:colOff>
          <xdr:row>34</xdr:row>
          <xdr:rowOff>28575</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xmlns="" id="{00000000-0008-0000-01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561975</xdr:colOff>
          <xdr:row>29</xdr:row>
          <xdr:rowOff>200025</xdr:rowOff>
        </xdr:from>
        <xdr:to>
          <xdr:col>2</xdr:col>
          <xdr:colOff>771525</xdr:colOff>
          <xdr:row>31</xdr:row>
          <xdr:rowOff>9525</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xmlns="" id="{00000000-0008-0000-01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561975</xdr:colOff>
          <xdr:row>30</xdr:row>
          <xdr:rowOff>180975</xdr:rowOff>
        </xdr:from>
        <xdr:to>
          <xdr:col>2</xdr:col>
          <xdr:colOff>771525</xdr:colOff>
          <xdr:row>32</xdr:row>
          <xdr:rowOff>9525</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xmlns="" id="{00000000-0008-0000-01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542925</xdr:colOff>
          <xdr:row>31</xdr:row>
          <xdr:rowOff>180975</xdr:rowOff>
        </xdr:from>
        <xdr:to>
          <xdr:col>2</xdr:col>
          <xdr:colOff>762000</xdr:colOff>
          <xdr:row>33</xdr:row>
          <xdr:rowOff>9525</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xmlns="" id="{00000000-0008-0000-01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542925</xdr:colOff>
          <xdr:row>32</xdr:row>
          <xdr:rowOff>161925</xdr:rowOff>
        </xdr:from>
        <xdr:to>
          <xdr:col>2</xdr:col>
          <xdr:colOff>762000</xdr:colOff>
          <xdr:row>34</xdr:row>
          <xdr:rowOff>9525</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xmlns="" id="{00000000-0008-0000-01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571500</xdr:colOff>
          <xdr:row>35</xdr:row>
          <xdr:rowOff>180975</xdr:rowOff>
        </xdr:from>
        <xdr:to>
          <xdr:col>2</xdr:col>
          <xdr:colOff>790575</xdr:colOff>
          <xdr:row>37</xdr:row>
          <xdr:rowOff>9525</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xmlns="" id="{00000000-0008-0000-01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447675</xdr:colOff>
          <xdr:row>35</xdr:row>
          <xdr:rowOff>180975</xdr:rowOff>
        </xdr:from>
        <xdr:to>
          <xdr:col>1</xdr:col>
          <xdr:colOff>657225</xdr:colOff>
          <xdr:row>37</xdr:row>
          <xdr:rowOff>9525</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xmlns="" id="{00000000-0008-0000-01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485775</xdr:colOff>
          <xdr:row>39</xdr:row>
          <xdr:rowOff>180975</xdr:rowOff>
        </xdr:from>
        <xdr:to>
          <xdr:col>1</xdr:col>
          <xdr:colOff>695325</xdr:colOff>
          <xdr:row>41</xdr:row>
          <xdr:rowOff>9525</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xmlns="" id="{00000000-0008-0000-01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180975</xdr:colOff>
          <xdr:row>31</xdr:row>
          <xdr:rowOff>161925</xdr:rowOff>
        </xdr:from>
        <xdr:to>
          <xdr:col>5</xdr:col>
          <xdr:colOff>390525</xdr:colOff>
          <xdr:row>33</xdr:row>
          <xdr:rowOff>9525</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xmlns="" id="{00000000-0008-0000-01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180975</xdr:colOff>
          <xdr:row>32</xdr:row>
          <xdr:rowOff>180975</xdr:rowOff>
        </xdr:from>
        <xdr:to>
          <xdr:col>5</xdr:col>
          <xdr:colOff>390525</xdr:colOff>
          <xdr:row>34</xdr:row>
          <xdr:rowOff>9525</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xmlns="" id="{00000000-0008-0000-01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314325</xdr:colOff>
          <xdr:row>31</xdr:row>
          <xdr:rowOff>180975</xdr:rowOff>
        </xdr:from>
        <xdr:to>
          <xdr:col>6</xdr:col>
          <xdr:colOff>523875</xdr:colOff>
          <xdr:row>33</xdr:row>
          <xdr:rowOff>9525</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xmlns="" id="{00000000-0008-0000-01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314325</xdr:colOff>
          <xdr:row>32</xdr:row>
          <xdr:rowOff>161925</xdr:rowOff>
        </xdr:from>
        <xdr:to>
          <xdr:col>6</xdr:col>
          <xdr:colOff>533400</xdr:colOff>
          <xdr:row>34</xdr:row>
          <xdr:rowOff>9525</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xmlns="" id="{00000000-0008-0000-0100-00003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3</xdr:col>
      <xdr:colOff>548640</xdr:colOff>
      <xdr:row>0</xdr:row>
      <xdr:rowOff>15240</xdr:rowOff>
    </xdr:from>
    <xdr:to>
      <xdr:col>4</xdr:col>
      <xdr:colOff>1102408</xdr:colOff>
      <xdr:row>3</xdr:row>
      <xdr:rowOff>114276</xdr:rowOff>
    </xdr:to>
    <xdr:pic>
      <xdr:nvPicPr>
        <xdr:cNvPr id="2" name="Image 1">
          <a:extLst>
            <a:ext uri="{FF2B5EF4-FFF2-40B4-BE49-F238E27FC236}">
              <a16:creationId xmlns:a16="http://schemas.microsoft.com/office/drawing/2014/main" xmlns="" id="{00000000-0008-0000-02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370320" y="15240"/>
          <a:ext cx="2123488" cy="82293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7</xdr:col>
          <xdr:colOff>219075</xdr:colOff>
          <xdr:row>0</xdr:row>
          <xdr:rowOff>104775</xdr:rowOff>
        </xdr:from>
        <xdr:to>
          <xdr:col>7</xdr:col>
          <xdr:colOff>1857375</xdr:colOff>
          <xdr:row>0</xdr:row>
          <xdr:rowOff>723900</xdr:rowOff>
        </xdr:to>
        <xdr:sp macro="" textlink="">
          <xdr:nvSpPr>
            <xdr:cNvPr id="2054" name="Button 6" hidden="1">
              <a:extLst>
                <a:ext uri="{63B3BB69-23CF-44E3-9099-C40C66FF867C}">
                  <a14:compatExt spid="_x0000_s2054"/>
                </a:ext>
                <a:ext uri="{FF2B5EF4-FFF2-40B4-BE49-F238E27FC236}">
                  <a16:creationId xmlns:a16="http://schemas.microsoft.com/office/drawing/2014/main" xmlns="" id="{00000000-0008-0000-0300-0000060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fr-FR" sz="1200" b="1" i="0" u="none" strike="noStrike" baseline="0">
                  <a:solidFill>
                    <a:srgbClr val="000000"/>
                  </a:solidFill>
                  <a:latin typeface="Calibri"/>
                  <a:cs typeface="Calibri"/>
                </a:rPr>
                <a:t>Générer les fiches de non-conformité</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xdr:col>
          <xdr:colOff>342900</xdr:colOff>
          <xdr:row>0</xdr:row>
          <xdr:rowOff>85725</xdr:rowOff>
        </xdr:from>
        <xdr:to>
          <xdr:col>6</xdr:col>
          <xdr:colOff>1524000</xdr:colOff>
          <xdr:row>0</xdr:row>
          <xdr:rowOff>695325</xdr:rowOff>
        </xdr:to>
        <xdr:sp macro="" textlink="">
          <xdr:nvSpPr>
            <xdr:cNvPr id="2056" name="Button 8" hidden="1">
              <a:extLst>
                <a:ext uri="{63B3BB69-23CF-44E3-9099-C40C66FF867C}">
                  <a14:compatExt spid="_x0000_s2056"/>
                </a:ext>
                <a:ext uri="{FF2B5EF4-FFF2-40B4-BE49-F238E27FC236}">
                  <a16:creationId xmlns:a16="http://schemas.microsoft.com/office/drawing/2014/main" xmlns="" id="{00000000-0008-0000-0300-0000080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fr-FR" sz="1200" b="1" i="0" u="none" strike="noStrike" baseline="0">
                  <a:solidFill>
                    <a:srgbClr val="000000"/>
                  </a:solidFill>
                  <a:latin typeface="Calibri"/>
                  <a:cs typeface="Calibri"/>
                </a:rPr>
                <a:t>Choix du référentiel</a:t>
              </a:r>
            </a:p>
          </xdr:txBody>
        </xdr:sp>
        <xdr:clientData fPrintsWithSheet="0"/>
      </xdr:twoCellAnchor>
    </mc:Choice>
    <mc:Fallback/>
  </mc:AlternateContent>
</xdr:wsDr>
</file>

<file path=xl/drawings/drawing5.xml><?xml version="1.0" encoding="utf-8"?>
<xdr:wsDr xmlns:xdr="http://schemas.openxmlformats.org/drawingml/2006/spreadsheetDrawing" xmlns:a="http://schemas.openxmlformats.org/drawingml/2006/main">
  <xdr:twoCellAnchor editAs="oneCell">
    <xdr:from>
      <xdr:col>2</xdr:col>
      <xdr:colOff>1318259</xdr:colOff>
      <xdr:row>0</xdr:row>
      <xdr:rowOff>152400</xdr:rowOff>
    </xdr:from>
    <xdr:to>
      <xdr:col>4</xdr:col>
      <xdr:colOff>83820</xdr:colOff>
      <xdr:row>5</xdr:row>
      <xdr:rowOff>99338</xdr:rowOff>
    </xdr:to>
    <xdr:pic>
      <xdr:nvPicPr>
        <xdr:cNvPr id="5" name="Image 4">
          <a:extLst>
            <a:ext uri="{FF2B5EF4-FFF2-40B4-BE49-F238E27FC236}">
              <a16:creationId xmlns:a16="http://schemas.microsoft.com/office/drawing/2014/main" xmlns="" id="{00000000-0008-0000-0400-00000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238499" y="152400"/>
          <a:ext cx="2659381" cy="861338"/>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771525</xdr:colOff>
          <xdr:row>22</xdr:row>
          <xdr:rowOff>0</xdr:rowOff>
        </xdr:from>
        <xdr:to>
          <xdr:col>6</xdr:col>
          <xdr:colOff>66675</xdr:colOff>
          <xdr:row>23</xdr:row>
          <xdr:rowOff>142875</xdr:rowOff>
        </xdr:to>
        <xdr:sp macro="" textlink="">
          <xdr:nvSpPr>
            <xdr:cNvPr id="9217" name="Check Box 1" hidden="1">
              <a:extLst>
                <a:ext uri="{63B3BB69-23CF-44E3-9099-C40C66FF867C}">
                  <a14:compatExt spid="_x0000_s9217"/>
                </a:ext>
                <a:ext uri="{FF2B5EF4-FFF2-40B4-BE49-F238E27FC236}">
                  <a16:creationId xmlns:a16="http://schemas.microsoft.com/office/drawing/2014/main" xmlns="" id="{00000000-0008-0000-06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466725</xdr:colOff>
          <xdr:row>22</xdr:row>
          <xdr:rowOff>0</xdr:rowOff>
        </xdr:from>
        <xdr:to>
          <xdr:col>6</xdr:col>
          <xdr:colOff>714375</xdr:colOff>
          <xdr:row>23</xdr:row>
          <xdr:rowOff>142875</xdr:rowOff>
        </xdr:to>
        <xdr:sp macro="" textlink="">
          <xdr:nvSpPr>
            <xdr:cNvPr id="9218" name="Check Box 2" hidden="1">
              <a:extLst>
                <a:ext uri="{63B3BB69-23CF-44E3-9099-C40C66FF867C}">
                  <a14:compatExt spid="_x0000_s9218"/>
                </a:ext>
                <a:ext uri="{FF2B5EF4-FFF2-40B4-BE49-F238E27FC236}">
                  <a16:creationId xmlns:a16="http://schemas.microsoft.com/office/drawing/2014/main" xmlns="" id="{00000000-0008-0000-06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771525</xdr:colOff>
          <xdr:row>22</xdr:row>
          <xdr:rowOff>0</xdr:rowOff>
        </xdr:from>
        <xdr:to>
          <xdr:col>6</xdr:col>
          <xdr:colOff>66675</xdr:colOff>
          <xdr:row>23</xdr:row>
          <xdr:rowOff>142875</xdr:rowOff>
        </xdr:to>
        <xdr:sp macro="" textlink="">
          <xdr:nvSpPr>
            <xdr:cNvPr id="9219" name="Check Box 3" hidden="1">
              <a:extLst>
                <a:ext uri="{63B3BB69-23CF-44E3-9099-C40C66FF867C}">
                  <a14:compatExt spid="_x0000_s9219"/>
                </a:ext>
                <a:ext uri="{FF2B5EF4-FFF2-40B4-BE49-F238E27FC236}">
                  <a16:creationId xmlns:a16="http://schemas.microsoft.com/office/drawing/2014/main" xmlns="" id="{00000000-0008-0000-06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885825</xdr:colOff>
          <xdr:row>22</xdr:row>
          <xdr:rowOff>0</xdr:rowOff>
        </xdr:from>
        <xdr:to>
          <xdr:col>6</xdr:col>
          <xdr:colOff>142875</xdr:colOff>
          <xdr:row>23</xdr:row>
          <xdr:rowOff>142875</xdr:rowOff>
        </xdr:to>
        <xdr:sp macro="" textlink="">
          <xdr:nvSpPr>
            <xdr:cNvPr id="9220" name="Check Box 4" hidden="1">
              <a:extLst>
                <a:ext uri="{63B3BB69-23CF-44E3-9099-C40C66FF867C}">
                  <a14:compatExt spid="_x0000_s9220"/>
                </a:ext>
                <a:ext uri="{FF2B5EF4-FFF2-40B4-BE49-F238E27FC236}">
                  <a16:creationId xmlns:a16="http://schemas.microsoft.com/office/drawing/2014/main" xmlns="" id="{00000000-0008-0000-0600-00000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2</xdr:col>
      <xdr:colOff>1074420</xdr:colOff>
      <xdr:row>0</xdr:row>
      <xdr:rowOff>148725</xdr:rowOff>
    </xdr:from>
    <xdr:to>
      <xdr:col>4</xdr:col>
      <xdr:colOff>205740</xdr:colOff>
      <xdr:row>6</xdr:row>
      <xdr:rowOff>64547</xdr:rowOff>
    </xdr:to>
    <xdr:pic>
      <xdr:nvPicPr>
        <xdr:cNvPr id="4" name="Image 3">
          <a:extLst>
            <a:ext uri="{FF2B5EF4-FFF2-40B4-BE49-F238E27FC236}">
              <a16:creationId xmlns:a16="http://schemas.microsoft.com/office/drawing/2014/main" xmlns="" id="{00000000-0008-0000-06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23260" y="148725"/>
          <a:ext cx="3093720" cy="1013102"/>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1333500</xdr:colOff>
      <xdr:row>0</xdr:row>
      <xdr:rowOff>53340</xdr:rowOff>
    </xdr:from>
    <xdr:to>
      <xdr:col>3</xdr:col>
      <xdr:colOff>2198367</xdr:colOff>
      <xdr:row>4</xdr:row>
      <xdr:rowOff>125729</xdr:rowOff>
    </xdr:to>
    <xdr:pic>
      <xdr:nvPicPr>
        <xdr:cNvPr id="2" name="Image 1">
          <a:extLst>
            <a:ext uri="{FF2B5EF4-FFF2-40B4-BE49-F238E27FC236}">
              <a16:creationId xmlns:a16="http://schemas.microsoft.com/office/drawing/2014/main" xmlns="" id="{00000000-0008-0000-07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524250" y="53340"/>
          <a:ext cx="2414267" cy="808989"/>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2</xdr:col>
      <xdr:colOff>1333500</xdr:colOff>
      <xdr:row>0</xdr:row>
      <xdr:rowOff>53340</xdr:rowOff>
    </xdr:from>
    <xdr:to>
      <xdr:col>3</xdr:col>
      <xdr:colOff>2198367</xdr:colOff>
      <xdr:row>4</xdr:row>
      <xdr:rowOff>125729</xdr:rowOff>
    </xdr:to>
    <xdr:pic>
      <xdr:nvPicPr>
        <xdr:cNvPr id="2" name="Image 1">
          <a:extLst>
            <a:ext uri="{FF2B5EF4-FFF2-40B4-BE49-F238E27FC236}">
              <a16:creationId xmlns:a16="http://schemas.microsoft.com/office/drawing/2014/main" xmlns="" id="{00000000-0008-0000-08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524250" y="53340"/>
          <a:ext cx="2414267" cy="808989"/>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1333500</xdr:colOff>
      <xdr:row>0</xdr:row>
      <xdr:rowOff>53340</xdr:rowOff>
    </xdr:from>
    <xdr:to>
      <xdr:col>3</xdr:col>
      <xdr:colOff>2198367</xdr:colOff>
      <xdr:row>4</xdr:row>
      <xdr:rowOff>125729</xdr:rowOff>
    </xdr:to>
    <xdr:pic>
      <xdr:nvPicPr>
        <xdr:cNvPr id="2" name="Image 1">
          <a:extLst>
            <a:ext uri="{FF2B5EF4-FFF2-40B4-BE49-F238E27FC236}">
              <a16:creationId xmlns:a16="http://schemas.microsoft.com/office/drawing/2014/main" xmlns="" id="{00000000-0008-0000-09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524250" y="53340"/>
          <a:ext cx="2414267" cy="808989"/>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xml"/><Relationship Id="rId13" Type="http://schemas.openxmlformats.org/officeDocument/2006/relationships/ctrlProp" Target="../ctrlProps/ctrlProp6.xml"/><Relationship Id="rId18" Type="http://schemas.openxmlformats.org/officeDocument/2006/relationships/ctrlProp" Target="../ctrlProps/ctrlProp11.xml"/><Relationship Id="rId3" Type="http://schemas.openxmlformats.org/officeDocument/2006/relationships/hyperlink" Target="mailto:contact.djamilamouhoubi@gmail.com" TargetMode="External"/><Relationship Id="rId21" Type="http://schemas.openxmlformats.org/officeDocument/2006/relationships/ctrlProp" Target="../ctrlProps/ctrlProp14.xml"/><Relationship Id="rId7" Type="http://schemas.openxmlformats.org/officeDocument/2006/relationships/vmlDrawing" Target="../drawings/vmlDrawing1.vml"/><Relationship Id="rId12" Type="http://schemas.openxmlformats.org/officeDocument/2006/relationships/ctrlProp" Target="../ctrlProps/ctrlProp5.xml"/><Relationship Id="rId17" Type="http://schemas.openxmlformats.org/officeDocument/2006/relationships/ctrlProp" Target="../ctrlProps/ctrlProp10.xml"/><Relationship Id="rId2" Type="http://schemas.openxmlformats.org/officeDocument/2006/relationships/hyperlink" Target="https://travail-emploi.gouv.fr/demarches-ressources-documentaires/documentation-et-publications-officielles/guides/guide-referentiel-national-qualite" TargetMode="External"/><Relationship Id="rId16" Type="http://schemas.openxmlformats.org/officeDocument/2006/relationships/ctrlProp" Target="../ctrlProps/ctrlProp9.xml"/><Relationship Id="rId20" Type="http://schemas.openxmlformats.org/officeDocument/2006/relationships/ctrlProp" Target="../ctrlProps/ctrlProp13.xml"/><Relationship Id="rId1" Type="http://schemas.openxmlformats.org/officeDocument/2006/relationships/hyperlink" Target="https://travail-emploi.gouv.fr/demarches-ressources-documentaires/documentation-et-publications-officielles/guides/guide-referentiel-national-qualite" TargetMode="External"/><Relationship Id="rId6" Type="http://schemas.openxmlformats.org/officeDocument/2006/relationships/drawing" Target="../drawings/drawing2.xml"/><Relationship Id="rId11" Type="http://schemas.openxmlformats.org/officeDocument/2006/relationships/ctrlProp" Target="../ctrlProps/ctrlProp4.xml"/><Relationship Id="rId5" Type="http://schemas.openxmlformats.org/officeDocument/2006/relationships/printerSettings" Target="../printerSettings/printerSettings2.bin"/><Relationship Id="rId15" Type="http://schemas.openxmlformats.org/officeDocument/2006/relationships/ctrlProp" Target="../ctrlProps/ctrlProp8.xml"/><Relationship Id="rId10" Type="http://schemas.openxmlformats.org/officeDocument/2006/relationships/ctrlProp" Target="../ctrlProps/ctrlProp3.xml"/><Relationship Id="rId19" Type="http://schemas.openxmlformats.org/officeDocument/2006/relationships/ctrlProp" Target="../ctrlProps/ctrlProp12.xml"/><Relationship Id="rId4" Type="http://schemas.openxmlformats.org/officeDocument/2006/relationships/hyperlink" Target="mailto:evelyne.revellat@kheprisante.fr" TargetMode="External"/><Relationship Id="rId9" Type="http://schemas.openxmlformats.org/officeDocument/2006/relationships/ctrlProp" Target="../ctrlProps/ctrlProp2.xml"/><Relationship Id="rId14" Type="http://schemas.openxmlformats.org/officeDocument/2006/relationships/ctrlProp" Target="../ctrlProps/ctrlProp7.xml"/><Relationship Id="rId22" Type="http://schemas.openxmlformats.org/officeDocument/2006/relationships/ctrlProp" Target="../ctrlProps/ctrlProp15.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 Id="rId5" Type="http://schemas.openxmlformats.org/officeDocument/2006/relationships/ctrlProp" Target="../ctrlProps/ctrlProp17.xml"/><Relationship Id="rId4" Type="http://schemas.openxmlformats.org/officeDocument/2006/relationships/ctrlProp" Target="../ctrlProps/ctrlProp16.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3.vml"/><Relationship Id="rId7" Type="http://schemas.openxmlformats.org/officeDocument/2006/relationships/ctrlProp" Target="../ctrlProps/ctrlProp21.xml"/><Relationship Id="rId2" Type="http://schemas.openxmlformats.org/officeDocument/2006/relationships/drawing" Target="../drawings/drawing6.xml"/><Relationship Id="rId1" Type="http://schemas.openxmlformats.org/officeDocument/2006/relationships/printerSettings" Target="../printerSettings/printerSettings7.bin"/><Relationship Id="rId6" Type="http://schemas.openxmlformats.org/officeDocument/2006/relationships/ctrlProp" Target="../ctrlProps/ctrlProp20.xml"/><Relationship Id="rId5" Type="http://schemas.openxmlformats.org/officeDocument/2006/relationships/ctrlProp" Target="../ctrlProps/ctrlProp19.xml"/><Relationship Id="rId4" Type="http://schemas.openxmlformats.org/officeDocument/2006/relationships/ctrlProp" Target="../ctrlProps/ctrlProp18.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6">
    <pageSetUpPr fitToPage="1"/>
  </sheetPr>
  <dimension ref="A48:G49"/>
  <sheetViews>
    <sheetView topLeftCell="A61" zoomScale="80" zoomScaleNormal="80" zoomScalePageLayoutView="65" workbookViewId="0">
      <selection activeCell="I15" sqref="I15"/>
    </sheetView>
  </sheetViews>
  <sheetFormatPr baseColWidth="10" defaultRowHeight="15" x14ac:dyDescent="0.25"/>
  <sheetData>
    <row r="48" spans="1:7" x14ac:dyDescent="0.25">
      <c r="A48" s="220" t="s">
        <v>150</v>
      </c>
      <c r="B48" s="220"/>
      <c r="C48" s="220"/>
      <c r="D48" s="220"/>
      <c r="E48" s="220"/>
      <c r="F48" s="220"/>
      <c r="G48" s="220"/>
    </row>
    <row r="49" spans="1:7" x14ac:dyDescent="0.25">
      <c r="A49" s="221" t="s">
        <v>176</v>
      </c>
      <c r="B49" s="221"/>
      <c r="C49" s="221"/>
      <c r="D49" s="221"/>
      <c r="E49" s="221"/>
      <c r="F49" s="221"/>
      <c r="G49" s="221"/>
    </row>
  </sheetData>
  <mergeCells count="2">
    <mergeCell ref="A48:G48"/>
    <mergeCell ref="A49:G49"/>
  </mergeCells>
  <pageMargins left="0.7" right="0.7" top="0.75" bottom="0.75" header="0.3" footer="0.3"/>
  <pageSetup paperSize="9" scale="94"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1">
    <pageSetUpPr fitToPage="1"/>
  </sheetPr>
  <dimension ref="A7:G25"/>
  <sheetViews>
    <sheetView showGridLines="0" topLeftCell="A12" zoomScaleNormal="100" workbookViewId="0">
      <selection activeCell="A21" sqref="A21:G21"/>
    </sheetView>
  </sheetViews>
  <sheetFormatPr baseColWidth="10" defaultColWidth="11.5703125" defaultRowHeight="15" x14ac:dyDescent="0.25"/>
  <cols>
    <col min="1" max="1" width="17" style="29" bestFit="1" customWidth="1"/>
    <col min="2" max="2" width="14.42578125" style="29" customWidth="1"/>
    <col min="3" max="3" width="22.140625" style="29" bestFit="1" customWidth="1"/>
    <col min="4" max="4" width="35.5703125" style="29" customWidth="1"/>
    <col min="5" max="5" width="16.140625" style="29" customWidth="1"/>
    <col min="6" max="6" width="13.85546875" style="29" customWidth="1"/>
    <col min="7" max="7" width="15.42578125" style="29" customWidth="1"/>
    <col min="8" max="16384" width="11.5703125" style="29"/>
  </cols>
  <sheetData>
    <row r="7" spans="1:7" ht="18.75" x14ac:dyDescent="0.3">
      <c r="A7" s="46" t="s">
        <v>56</v>
      </c>
      <c r="B7" s="47"/>
      <c r="C7" s="46"/>
      <c r="D7" s="46"/>
      <c r="E7" s="47"/>
      <c r="F7" s="47"/>
      <c r="G7" s="47"/>
    </row>
    <row r="8" spans="1:7" ht="52.7" customHeight="1" thickBot="1" x14ac:dyDescent="0.3"/>
    <row r="9" spans="1:7" ht="19.350000000000001" customHeight="1" thickBot="1" x14ac:dyDescent="0.3">
      <c r="B9" s="30" t="s">
        <v>47</v>
      </c>
      <c r="C9" s="31"/>
      <c r="D9" s="341" t="str">
        <f>'Données OPAC'!B12</f>
        <v>khepri formation</v>
      </c>
      <c r="E9" s="342"/>
      <c r="F9" s="343"/>
      <c r="G9" s="32"/>
    </row>
    <row r="10" spans="1:7" ht="19.350000000000001" customHeight="1" thickBot="1" x14ac:dyDescent="0.3">
      <c r="B10" s="33"/>
      <c r="C10" s="34" t="s">
        <v>57</v>
      </c>
      <c r="D10" s="35">
        <v>3</v>
      </c>
      <c r="E10" s="36"/>
      <c r="F10" s="36"/>
      <c r="G10" s="32"/>
    </row>
    <row r="11" spans="1:7" ht="27" customHeight="1" x14ac:dyDescent="0.25">
      <c r="A11" s="32"/>
      <c r="B11" s="33"/>
      <c r="C11" s="33"/>
      <c r="D11" s="37" t="s">
        <v>228</v>
      </c>
      <c r="E11" s="38"/>
      <c r="F11" s="38"/>
      <c r="G11" s="32"/>
    </row>
    <row r="12" spans="1:7" ht="15.75" thickBot="1" x14ac:dyDescent="0.3"/>
    <row r="13" spans="1:7" ht="28.35" customHeight="1" x14ac:dyDescent="0.25">
      <c r="A13" s="164" t="s">
        <v>60</v>
      </c>
      <c r="B13" s="344" t="str">
        <f>'Données OPAC'!B25</f>
        <v>MOUHOUBI Djamila</v>
      </c>
      <c r="C13" s="344"/>
      <c r="D13" s="218" t="s">
        <v>61</v>
      </c>
      <c r="E13" s="344" t="str">
        <f>'Données OPAC'!B18</f>
        <v xml:space="preserve"> Evelyne REVELLAT</v>
      </c>
      <c r="F13" s="344"/>
      <c r="G13" s="345"/>
    </row>
    <row r="14" spans="1:7" ht="28.35" customHeight="1" x14ac:dyDescent="0.25">
      <c r="A14" s="40" t="s">
        <v>59</v>
      </c>
      <c r="B14" s="346" t="str">
        <f>'Rapport d''audit'!B3</f>
        <v>V19 : Formation, BC, VAE</v>
      </c>
      <c r="C14" s="346"/>
      <c r="D14" s="217" t="s">
        <v>62</v>
      </c>
      <c r="E14" s="339" t="str">
        <f>'Données OPAC'!B13 &amp; " " &amp; 'Données OPAC'!B14 &amp; " " &amp; 'Données OPAC'!B15</f>
        <v>188 Grande Rue Charles de Gaulle 94130 NOGENT-SUR-MARNE</v>
      </c>
      <c r="F14" s="339"/>
      <c r="G14" s="340"/>
    </row>
    <row r="15" spans="1:7" ht="42" customHeight="1" x14ac:dyDescent="0.25">
      <c r="A15" s="40" t="s">
        <v>67</v>
      </c>
      <c r="B15" s="339" t="s">
        <v>250</v>
      </c>
      <c r="C15" s="339"/>
      <c r="D15" s="339"/>
      <c r="E15" s="339"/>
      <c r="F15" s="339"/>
      <c r="G15" s="340"/>
    </row>
    <row r="16" spans="1:7" ht="45.6" customHeight="1" thickBot="1" x14ac:dyDescent="0.3">
      <c r="A16" s="165" t="s">
        <v>70</v>
      </c>
      <c r="B16" s="318" t="s">
        <v>94</v>
      </c>
      <c r="C16" s="318"/>
      <c r="D16" s="318"/>
      <c r="E16" s="318"/>
      <c r="F16" s="318"/>
      <c r="G16" s="319"/>
    </row>
    <row r="17" spans="1:7" ht="22.7" customHeight="1" thickBot="1" x14ac:dyDescent="0.3"/>
    <row r="18" spans="1:7" ht="15" customHeight="1" thickBot="1" x14ac:dyDescent="0.3">
      <c r="A18" s="320" t="s">
        <v>63</v>
      </c>
      <c r="B18" s="321"/>
      <c r="C18" s="321"/>
      <c r="D18" s="321"/>
      <c r="E18" s="321"/>
      <c r="F18" s="321"/>
      <c r="G18" s="322"/>
    </row>
    <row r="19" spans="1:7" ht="15" customHeight="1" thickBot="1" x14ac:dyDescent="0.3">
      <c r="A19" s="323" t="s">
        <v>64</v>
      </c>
      <c r="B19" s="324"/>
      <c r="C19" s="324"/>
      <c r="D19" s="324"/>
      <c r="E19" s="324"/>
      <c r="F19" s="324"/>
      <c r="G19" s="325"/>
    </row>
    <row r="20" spans="1:7" ht="56.45" customHeight="1" x14ac:dyDescent="0.25">
      <c r="A20" s="353" t="s">
        <v>187</v>
      </c>
      <c r="B20" s="354"/>
      <c r="C20" s="355"/>
      <c r="D20" s="355" t="s">
        <v>270</v>
      </c>
      <c r="E20" s="355"/>
      <c r="F20" s="355"/>
      <c r="G20" s="190"/>
    </row>
    <row r="21" spans="1:7" ht="56.45" customHeight="1" x14ac:dyDescent="0.25">
      <c r="A21" s="347" t="s">
        <v>269</v>
      </c>
      <c r="B21" s="348"/>
      <c r="C21" s="348"/>
      <c r="D21" s="348"/>
      <c r="E21" s="348"/>
      <c r="F21" s="348"/>
      <c r="G21" s="349"/>
    </row>
    <row r="22" spans="1:7" ht="56.45" customHeight="1" x14ac:dyDescent="0.25">
      <c r="A22" s="347" t="s">
        <v>285</v>
      </c>
      <c r="B22" s="348"/>
      <c r="C22" s="348"/>
      <c r="D22" s="348"/>
      <c r="E22" s="348"/>
      <c r="F22" s="348"/>
      <c r="G22" s="349"/>
    </row>
    <row r="23" spans="1:7" ht="56.45" customHeight="1" thickBot="1" x14ac:dyDescent="0.3">
      <c r="A23" s="350" t="s">
        <v>186</v>
      </c>
      <c r="B23" s="351"/>
      <c r="C23" s="351"/>
      <c r="D23" s="351"/>
      <c r="E23" s="351"/>
      <c r="F23" s="351"/>
      <c r="G23" s="352"/>
    </row>
    <row r="24" spans="1:7" ht="22.7" customHeight="1" thickBot="1" x14ac:dyDescent="0.3">
      <c r="A24" s="42" t="s">
        <v>65</v>
      </c>
      <c r="B24" s="335">
        <f>'Données OPAC'!B8</f>
        <v>44629</v>
      </c>
      <c r="C24" s="336"/>
      <c r="D24" s="42" t="s">
        <v>66</v>
      </c>
      <c r="E24" s="337" t="str">
        <f>'Données OPAC'!B25</f>
        <v>MOUHOUBI Djamila</v>
      </c>
      <c r="F24" s="338"/>
      <c r="G24" s="336"/>
    </row>
    <row r="25" spans="1:7" ht="24" customHeight="1" x14ac:dyDescent="0.25">
      <c r="A25" s="45"/>
      <c r="B25" s="32"/>
      <c r="C25" s="32"/>
      <c r="D25" s="45"/>
      <c r="E25" s="32"/>
      <c r="F25" s="32"/>
      <c r="G25" s="32"/>
    </row>
  </sheetData>
  <mergeCells count="16">
    <mergeCell ref="A22:G22"/>
    <mergeCell ref="A23:G23"/>
    <mergeCell ref="B24:C24"/>
    <mergeCell ref="E24:G24"/>
    <mergeCell ref="B16:G16"/>
    <mergeCell ref="A18:G18"/>
    <mergeCell ref="A19:G19"/>
    <mergeCell ref="A20:C20"/>
    <mergeCell ref="D20:F20"/>
    <mergeCell ref="A21:G21"/>
    <mergeCell ref="B15:G15"/>
    <mergeCell ref="D9:F9"/>
    <mergeCell ref="B13:C13"/>
    <mergeCell ref="E13:G13"/>
    <mergeCell ref="B14:C14"/>
    <mergeCell ref="E14:G14"/>
  </mergeCells>
  <pageMargins left="0.7" right="0.7" top="0.75" bottom="0.75" header="0.3" footer="0.3"/>
  <pageSetup paperSize="9" scale="65" fitToHeight="0"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2">
    <pageSetUpPr fitToPage="1"/>
  </sheetPr>
  <dimension ref="A7:G25"/>
  <sheetViews>
    <sheetView showGridLines="0" topLeftCell="A11" zoomScaleNormal="100" workbookViewId="0">
      <selection activeCell="A21" sqref="A21:G21"/>
    </sheetView>
  </sheetViews>
  <sheetFormatPr baseColWidth="10" defaultColWidth="11.5703125" defaultRowHeight="15" x14ac:dyDescent="0.25"/>
  <cols>
    <col min="1" max="1" width="17" style="29" bestFit="1" customWidth="1"/>
    <col min="2" max="2" width="14.42578125" style="29" customWidth="1"/>
    <col min="3" max="3" width="22.140625" style="29" bestFit="1" customWidth="1"/>
    <col min="4" max="4" width="35.5703125" style="29" customWidth="1"/>
    <col min="5" max="5" width="16.140625" style="29" customWidth="1"/>
    <col min="6" max="6" width="13.85546875" style="29" customWidth="1"/>
    <col min="7" max="7" width="15.42578125" style="29" customWidth="1"/>
    <col min="8" max="16384" width="11.5703125" style="29"/>
  </cols>
  <sheetData>
    <row r="7" spans="1:7" ht="18.75" x14ac:dyDescent="0.3">
      <c r="A7" s="46" t="s">
        <v>56</v>
      </c>
      <c r="B7" s="47"/>
      <c r="C7" s="46"/>
      <c r="D7" s="46"/>
      <c r="E7" s="47"/>
      <c r="F7" s="47"/>
      <c r="G7" s="47"/>
    </row>
    <row r="8" spans="1:7" ht="52.7" customHeight="1" thickBot="1" x14ac:dyDescent="0.3"/>
    <row r="9" spans="1:7" ht="19.350000000000001" customHeight="1" thickBot="1" x14ac:dyDescent="0.3">
      <c r="B9" s="30" t="s">
        <v>47</v>
      </c>
      <c r="C9" s="31"/>
      <c r="D9" s="341" t="str">
        <f>'Données OPAC'!B12</f>
        <v>khepri formation</v>
      </c>
      <c r="E9" s="342"/>
      <c r="F9" s="343"/>
      <c r="G9" s="32"/>
    </row>
    <row r="10" spans="1:7" ht="19.350000000000001" customHeight="1" thickBot="1" x14ac:dyDescent="0.3">
      <c r="B10" s="33"/>
      <c r="C10" s="34" t="s">
        <v>57</v>
      </c>
      <c r="D10" s="35">
        <v>4</v>
      </c>
      <c r="E10" s="36"/>
      <c r="F10" s="36"/>
      <c r="G10" s="32"/>
    </row>
    <row r="11" spans="1:7" ht="27" customHeight="1" x14ac:dyDescent="0.25">
      <c r="A11" s="32"/>
      <c r="B11" s="33"/>
      <c r="C11" s="33"/>
      <c r="D11" s="37" t="s">
        <v>228</v>
      </c>
      <c r="E11" s="38"/>
      <c r="F11" s="38"/>
      <c r="G11" s="32"/>
    </row>
    <row r="12" spans="1:7" ht="15.75" thickBot="1" x14ac:dyDescent="0.3"/>
    <row r="13" spans="1:7" ht="28.35" customHeight="1" x14ac:dyDescent="0.25">
      <c r="A13" s="164" t="s">
        <v>60</v>
      </c>
      <c r="B13" s="344" t="str">
        <f>'Données OPAC'!B25</f>
        <v>MOUHOUBI Djamila</v>
      </c>
      <c r="C13" s="344"/>
      <c r="D13" s="218" t="s">
        <v>61</v>
      </c>
      <c r="E13" s="344" t="str">
        <f>'Données OPAC'!B18</f>
        <v xml:space="preserve"> Evelyne REVELLAT</v>
      </c>
      <c r="F13" s="344"/>
      <c r="G13" s="345"/>
    </row>
    <row r="14" spans="1:7" ht="28.35" customHeight="1" x14ac:dyDescent="0.25">
      <c r="A14" s="40" t="s">
        <v>59</v>
      </c>
      <c r="B14" s="346" t="str">
        <f>'Rapport d''audit'!B3</f>
        <v>V19 : Formation, BC, VAE</v>
      </c>
      <c r="C14" s="346"/>
      <c r="D14" s="217" t="s">
        <v>62</v>
      </c>
      <c r="E14" s="339" t="str">
        <f>'Données OPAC'!B13 &amp; " " &amp; 'Données OPAC'!B14 &amp; " " &amp; 'Données OPAC'!B15</f>
        <v>188 Grande Rue Charles de Gaulle 94130 NOGENT-SUR-MARNE</v>
      </c>
      <c r="F14" s="339"/>
      <c r="G14" s="340"/>
    </row>
    <row r="15" spans="1:7" ht="42" customHeight="1" x14ac:dyDescent="0.25">
      <c r="A15" s="40" t="s">
        <v>67</v>
      </c>
      <c r="B15" s="339" t="s">
        <v>250</v>
      </c>
      <c r="C15" s="339"/>
      <c r="D15" s="339"/>
      <c r="E15" s="339"/>
      <c r="F15" s="339"/>
      <c r="G15" s="340"/>
    </row>
    <row r="16" spans="1:7" ht="45.6" customHeight="1" thickBot="1" x14ac:dyDescent="0.3">
      <c r="A16" s="165" t="s">
        <v>70</v>
      </c>
      <c r="B16" s="318" t="s">
        <v>78</v>
      </c>
      <c r="C16" s="318"/>
      <c r="D16" s="318"/>
      <c r="E16" s="318"/>
      <c r="F16" s="318"/>
      <c r="G16" s="319"/>
    </row>
    <row r="17" spans="1:7" ht="22.7" customHeight="1" thickBot="1" x14ac:dyDescent="0.3"/>
    <row r="18" spans="1:7" ht="15" customHeight="1" thickBot="1" x14ac:dyDescent="0.3">
      <c r="A18" s="320" t="s">
        <v>63</v>
      </c>
      <c r="B18" s="321"/>
      <c r="C18" s="321"/>
      <c r="D18" s="321"/>
      <c r="E18" s="321"/>
      <c r="F18" s="321"/>
      <c r="G18" s="322"/>
    </row>
    <row r="19" spans="1:7" ht="15" customHeight="1" thickBot="1" x14ac:dyDescent="0.3">
      <c r="A19" s="323" t="s">
        <v>64</v>
      </c>
      <c r="B19" s="324"/>
      <c r="C19" s="324"/>
      <c r="D19" s="324"/>
      <c r="E19" s="324"/>
      <c r="F19" s="324"/>
      <c r="G19" s="325"/>
    </row>
    <row r="20" spans="1:7" ht="56.45" customHeight="1" x14ac:dyDescent="0.25">
      <c r="A20" s="353" t="s">
        <v>187</v>
      </c>
      <c r="B20" s="354"/>
      <c r="C20" s="355"/>
      <c r="D20" s="355" t="s">
        <v>272</v>
      </c>
      <c r="E20" s="355"/>
      <c r="F20" s="355"/>
      <c r="G20" s="190"/>
    </row>
    <row r="21" spans="1:7" ht="56.45" customHeight="1" x14ac:dyDescent="0.25">
      <c r="A21" s="347" t="s">
        <v>286</v>
      </c>
      <c r="B21" s="348"/>
      <c r="C21" s="348"/>
      <c r="D21" s="348"/>
      <c r="E21" s="348"/>
      <c r="F21" s="348"/>
      <c r="G21" s="349"/>
    </row>
    <row r="22" spans="1:7" ht="56.45" customHeight="1" x14ac:dyDescent="0.25">
      <c r="A22" s="347" t="s">
        <v>283</v>
      </c>
      <c r="B22" s="348"/>
      <c r="C22" s="348"/>
      <c r="D22" s="348"/>
      <c r="E22" s="348"/>
      <c r="F22" s="348"/>
      <c r="G22" s="349"/>
    </row>
    <row r="23" spans="1:7" ht="56.45" customHeight="1" thickBot="1" x14ac:dyDescent="0.3">
      <c r="A23" s="350" t="s">
        <v>284</v>
      </c>
      <c r="B23" s="351"/>
      <c r="C23" s="351"/>
      <c r="D23" s="351"/>
      <c r="E23" s="351"/>
      <c r="F23" s="351"/>
      <c r="G23" s="352"/>
    </row>
    <row r="24" spans="1:7" ht="22.7" customHeight="1" thickBot="1" x14ac:dyDescent="0.3">
      <c r="A24" s="42" t="s">
        <v>65</v>
      </c>
      <c r="B24" s="335">
        <f>'Données OPAC'!B8</f>
        <v>44629</v>
      </c>
      <c r="C24" s="336"/>
      <c r="D24" s="42" t="s">
        <v>66</v>
      </c>
      <c r="E24" s="337" t="str">
        <f>'Données OPAC'!B25</f>
        <v>MOUHOUBI Djamila</v>
      </c>
      <c r="F24" s="338"/>
      <c r="G24" s="336"/>
    </row>
    <row r="25" spans="1:7" ht="24" customHeight="1" x14ac:dyDescent="0.25">
      <c r="A25" s="45"/>
      <c r="B25" s="32"/>
      <c r="C25" s="32"/>
      <c r="D25" s="45"/>
      <c r="E25" s="32"/>
      <c r="F25" s="32"/>
      <c r="G25" s="32"/>
    </row>
  </sheetData>
  <mergeCells count="16">
    <mergeCell ref="A22:G22"/>
    <mergeCell ref="A23:G23"/>
    <mergeCell ref="B24:C24"/>
    <mergeCell ref="E24:G24"/>
    <mergeCell ref="B16:G16"/>
    <mergeCell ref="A18:G18"/>
    <mergeCell ref="A19:G19"/>
    <mergeCell ref="A20:C20"/>
    <mergeCell ref="D20:F20"/>
    <mergeCell ref="A21:G21"/>
    <mergeCell ref="B15:G15"/>
    <mergeCell ref="D9:F9"/>
    <mergeCell ref="B13:C13"/>
    <mergeCell ref="E13:G13"/>
    <mergeCell ref="B14:C14"/>
    <mergeCell ref="E14:G14"/>
  </mergeCells>
  <pageMargins left="0.7" right="0.7" top="0.75" bottom="0.75" header="0.3" footer="0.3"/>
  <pageSetup paperSize="9" scale="65" fitToHeight="0"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3">
    <pageSetUpPr fitToPage="1"/>
  </sheetPr>
  <dimension ref="A7:G25"/>
  <sheetViews>
    <sheetView showGridLines="0" topLeftCell="A11" zoomScaleNormal="100" workbookViewId="0">
      <selection activeCell="A23" sqref="A23:G23"/>
    </sheetView>
  </sheetViews>
  <sheetFormatPr baseColWidth="10" defaultColWidth="11.5703125" defaultRowHeight="15" x14ac:dyDescent="0.25"/>
  <cols>
    <col min="1" max="1" width="17" style="29" bestFit="1" customWidth="1"/>
    <col min="2" max="2" width="14.42578125" style="29" customWidth="1"/>
    <col min="3" max="3" width="22.140625" style="29" bestFit="1" customWidth="1"/>
    <col min="4" max="4" width="35.5703125" style="29" customWidth="1"/>
    <col min="5" max="5" width="16.140625" style="29" customWidth="1"/>
    <col min="6" max="6" width="13.85546875" style="29" customWidth="1"/>
    <col min="7" max="7" width="15.42578125" style="29" customWidth="1"/>
    <col min="8" max="16384" width="11.5703125" style="29"/>
  </cols>
  <sheetData>
    <row r="7" spans="1:7" ht="18.75" x14ac:dyDescent="0.3">
      <c r="A7" s="46" t="s">
        <v>56</v>
      </c>
      <c r="B7" s="47"/>
      <c r="C7" s="46"/>
      <c r="D7" s="46"/>
      <c r="E7" s="47"/>
      <c r="F7" s="47"/>
      <c r="G7" s="47"/>
    </row>
    <row r="8" spans="1:7" ht="52.7" customHeight="1" thickBot="1" x14ac:dyDescent="0.3"/>
    <row r="9" spans="1:7" ht="19.350000000000001" customHeight="1" thickBot="1" x14ac:dyDescent="0.3">
      <c r="B9" s="30" t="s">
        <v>47</v>
      </c>
      <c r="C9" s="31"/>
      <c r="D9" s="341" t="str">
        <f>'Données OPAC'!B12</f>
        <v>khepri formation</v>
      </c>
      <c r="E9" s="342"/>
      <c r="F9" s="343"/>
      <c r="G9" s="32"/>
    </row>
    <row r="10" spans="1:7" ht="19.350000000000001" customHeight="1" thickBot="1" x14ac:dyDescent="0.3">
      <c r="B10" s="33"/>
      <c r="C10" s="34" t="s">
        <v>57</v>
      </c>
      <c r="D10" s="35">
        <v>5</v>
      </c>
      <c r="E10" s="36"/>
      <c r="F10" s="36"/>
      <c r="G10" s="32"/>
    </row>
    <row r="11" spans="1:7" ht="27" customHeight="1" x14ac:dyDescent="0.25">
      <c r="A11" s="32"/>
      <c r="B11" s="33"/>
      <c r="C11" s="33"/>
      <c r="D11" s="37" t="s">
        <v>204</v>
      </c>
      <c r="E11" s="38"/>
      <c r="F11" s="38"/>
      <c r="G11" s="32"/>
    </row>
    <row r="12" spans="1:7" ht="15.75" thickBot="1" x14ac:dyDescent="0.3"/>
    <row r="13" spans="1:7" ht="28.35" customHeight="1" x14ac:dyDescent="0.25">
      <c r="A13" s="164" t="s">
        <v>60</v>
      </c>
      <c r="B13" s="344" t="str">
        <f>'Données OPAC'!B25</f>
        <v>MOUHOUBI Djamila</v>
      </c>
      <c r="C13" s="344"/>
      <c r="D13" s="218" t="s">
        <v>61</v>
      </c>
      <c r="E13" s="344" t="str">
        <f>'Données OPAC'!B18</f>
        <v xml:space="preserve"> Evelyne REVELLAT</v>
      </c>
      <c r="F13" s="344"/>
      <c r="G13" s="345"/>
    </row>
    <row r="14" spans="1:7" ht="28.35" customHeight="1" x14ac:dyDescent="0.25">
      <c r="A14" s="40" t="s">
        <v>59</v>
      </c>
      <c r="B14" s="346" t="str">
        <f>'Rapport d''audit'!B3</f>
        <v>V19 : Formation, BC, VAE</v>
      </c>
      <c r="C14" s="346"/>
      <c r="D14" s="217" t="s">
        <v>62</v>
      </c>
      <c r="E14" s="339" t="str">
        <f>'Données OPAC'!B13 &amp; " " &amp; 'Données OPAC'!B14 &amp; " " &amp; 'Données OPAC'!B15</f>
        <v>188 Grande Rue Charles de Gaulle 94130 NOGENT-SUR-MARNE</v>
      </c>
      <c r="F14" s="339"/>
      <c r="G14" s="340"/>
    </row>
    <row r="15" spans="1:7" ht="42" customHeight="1" x14ac:dyDescent="0.25">
      <c r="A15" s="40" t="s">
        <v>67</v>
      </c>
      <c r="B15" s="339" t="s">
        <v>251</v>
      </c>
      <c r="C15" s="339"/>
      <c r="D15" s="339"/>
      <c r="E15" s="339"/>
      <c r="F15" s="339"/>
      <c r="G15" s="340"/>
    </row>
    <row r="16" spans="1:7" ht="45.6" customHeight="1" thickBot="1" x14ac:dyDescent="0.3">
      <c r="A16" s="165" t="s">
        <v>70</v>
      </c>
      <c r="B16" s="318" t="s">
        <v>80</v>
      </c>
      <c r="C16" s="318"/>
      <c r="D16" s="318"/>
      <c r="E16" s="318"/>
      <c r="F16" s="318"/>
      <c r="G16" s="319"/>
    </row>
    <row r="17" spans="1:7" ht="22.7" customHeight="1" thickBot="1" x14ac:dyDescent="0.3"/>
    <row r="18" spans="1:7" ht="15" customHeight="1" thickBot="1" x14ac:dyDescent="0.3">
      <c r="A18" s="320" t="s">
        <v>63</v>
      </c>
      <c r="B18" s="321"/>
      <c r="C18" s="321"/>
      <c r="D18" s="321"/>
      <c r="E18" s="321"/>
      <c r="F18" s="321"/>
      <c r="G18" s="322"/>
    </row>
    <row r="19" spans="1:7" ht="15" customHeight="1" thickBot="1" x14ac:dyDescent="0.3">
      <c r="A19" s="323" t="s">
        <v>64</v>
      </c>
      <c r="B19" s="324"/>
      <c r="C19" s="324"/>
      <c r="D19" s="324"/>
      <c r="E19" s="324"/>
      <c r="F19" s="324"/>
      <c r="G19" s="325"/>
    </row>
    <row r="20" spans="1:7" ht="56.45" customHeight="1" x14ac:dyDescent="0.25">
      <c r="A20" s="353" t="s">
        <v>187</v>
      </c>
      <c r="B20" s="354"/>
      <c r="C20" s="355"/>
      <c r="D20" s="355" t="s">
        <v>271</v>
      </c>
      <c r="E20" s="355"/>
      <c r="F20" s="355"/>
      <c r="G20" s="190"/>
    </row>
    <row r="21" spans="1:7" ht="56.45" customHeight="1" x14ac:dyDescent="0.25">
      <c r="A21" s="347" t="s">
        <v>266</v>
      </c>
      <c r="B21" s="348"/>
      <c r="C21" s="348"/>
      <c r="D21" s="348"/>
      <c r="E21" s="348"/>
      <c r="F21" s="348"/>
      <c r="G21" s="349"/>
    </row>
    <row r="22" spans="1:7" ht="56.45" customHeight="1" x14ac:dyDescent="0.25">
      <c r="A22" s="347" t="s">
        <v>267</v>
      </c>
      <c r="B22" s="348"/>
      <c r="C22" s="348"/>
      <c r="D22" s="348"/>
      <c r="E22" s="348"/>
      <c r="F22" s="348"/>
      <c r="G22" s="349"/>
    </row>
    <row r="23" spans="1:7" ht="56.45" customHeight="1" thickBot="1" x14ac:dyDescent="0.3">
      <c r="A23" s="350" t="s">
        <v>282</v>
      </c>
      <c r="B23" s="351"/>
      <c r="C23" s="351"/>
      <c r="D23" s="351"/>
      <c r="E23" s="351"/>
      <c r="F23" s="351"/>
      <c r="G23" s="352"/>
    </row>
    <row r="24" spans="1:7" ht="22.7" customHeight="1" thickBot="1" x14ac:dyDescent="0.3">
      <c r="A24" s="42" t="s">
        <v>65</v>
      </c>
      <c r="B24" s="335">
        <f>'Données OPAC'!B8</f>
        <v>44629</v>
      </c>
      <c r="C24" s="336"/>
      <c r="D24" s="42" t="s">
        <v>66</v>
      </c>
      <c r="E24" s="337" t="str">
        <f>'Données OPAC'!B25</f>
        <v>MOUHOUBI Djamila</v>
      </c>
      <c r="F24" s="338"/>
      <c r="G24" s="336"/>
    </row>
    <row r="25" spans="1:7" ht="24" customHeight="1" x14ac:dyDescent="0.25">
      <c r="A25" s="45"/>
      <c r="B25" s="32"/>
      <c r="C25" s="32"/>
      <c r="D25" s="45"/>
      <c r="E25" s="32"/>
      <c r="F25" s="32"/>
      <c r="G25" s="32"/>
    </row>
  </sheetData>
  <mergeCells count="16">
    <mergeCell ref="A22:G22"/>
    <mergeCell ref="A23:G23"/>
    <mergeCell ref="B24:C24"/>
    <mergeCell ref="E24:G24"/>
    <mergeCell ref="B16:G16"/>
    <mergeCell ref="A18:G18"/>
    <mergeCell ref="A19:G19"/>
    <mergeCell ref="A20:C20"/>
    <mergeCell ref="D20:F20"/>
    <mergeCell ref="A21:G21"/>
    <mergeCell ref="B15:G15"/>
    <mergeCell ref="D9:F9"/>
    <mergeCell ref="B13:C13"/>
    <mergeCell ref="E13:G13"/>
    <mergeCell ref="B14:C14"/>
    <mergeCell ref="E14:G14"/>
  </mergeCells>
  <pageMargins left="0.7" right="0.7" top="0.75" bottom="0.75" header="0.3" footer="0.3"/>
  <pageSetup paperSize="9" scale="65" fitToHeight="0"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4">
    <pageSetUpPr fitToPage="1"/>
  </sheetPr>
  <dimension ref="A7:G25"/>
  <sheetViews>
    <sheetView showGridLines="0" topLeftCell="A15" zoomScaleNormal="100" workbookViewId="0">
      <selection activeCell="D20" sqref="D20:F20"/>
    </sheetView>
  </sheetViews>
  <sheetFormatPr baseColWidth="10" defaultColWidth="11.5703125" defaultRowHeight="15" x14ac:dyDescent="0.25"/>
  <cols>
    <col min="1" max="1" width="17" style="29" bestFit="1" customWidth="1"/>
    <col min="2" max="2" width="14.42578125" style="29" customWidth="1"/>
    <col min="3" max="3" width="22.140625" style="29" bestFit="1" customWidth="1"/>
    <col min="4" max="4" width="35.5703125" style="29" customWidth="1"/>
    <col min="5" max="5" width="16.140625" style="29" customWidth="1"/>
    <col min="6" max="6" width="13.85546875" style="29" customWidth="1"/>
    <col min="7" max="7" width="15.42578125" style="29" customWidth="1"/>
    <col min="8" max="16384" width="11.5703125" style="29"/>
  </cols>
  <sheetData>
    <row r="7" spans="1:7" ht="18.75" x14ac:dyDescent="0.3">
      <c r="A7" s="46" t="s">
        <v>56</v>
      </c>
      <c r="B7" s="47"/>
      <c r="C7" s="46"/>
      <c r="D7" s="46"/>
      <c r="E7" s="47"/>
      <c r="F7" s="47"/>
      <c r="G7" s="47"/>
    </row>
    <row r="8" spans="1:7" ht="52.7" customHeight="1" thickBot="1" x14ac:dyDescent="0.3"/>
    <row r="9" spans="1:7" ht="19.350000000000001" customHeight="1" thickBot="1" x14ac:dyDescent="0.3">
      <c r="B9" s="30" t="s">
        <v>47</v>
      </c>
      <c r="C9" s="31"/>
      <c r="D9" s="341" t="str">
        <f>'Données OPAC'!B12</f>
        <v>khepri formation</v>
      </c>
      <c r="E9" s="342"/>
      <c r="F9" s="343"/>
      <c r="G9" s="32"/>
    </row>
    <row r="10" spans="1:7" ht="19.350000000000001" customHeight="1" thickBot="1" x14ac:dyDescent="0.3">
      <c r="B10" s="33"/>
      <c r="C10" s="34" t="s">
        <v>57</v>
      </c>
      <c r="D10" s="35">
        <v>6</v>
      </c>
      <c r="E10" s="36"/>
      <c r="F10" s="36"/>
      <c r="G10" s="32"/>
    </row>
    <row r="11" spans="1:7" ht="27" customHeight="1" x14ac:dyDescent="0.25">
      <c r="A11" s="32"/>
      <c r="B11" s="33"/>
      <c r="C11" s="33"/>
      <c r="D11" s="37" t="s">
        <v>204</v>
      </c>
      <c r="E11" s="38"/>
      <c r="F11" s="38"/>
      <c r="G11" s="32"/>
    </row>
    <row r="12" spans="1:7" ht="15.75" thickBot="1" x14ac:dyDescent="0.3"/>
    <row r="13" spans="1:7" ht="28.35" customHeight="1" x14ac:dyDescent="0.25">
      <c r="A13" s="164" t="s">
        <v>60</v>
      </c>
      <c r="B13" s="344" t="str">
        <f>'Données OPAC'!B25</f>
        <v>MOUHOUBI Djamila</v>
      </c>
      <c r="C13" s="344"/>
      <c r="D13" s="218" t="s">
        <v>61</v>
      </c>
      <c r="E13" s="344" t="str">
        <f>'Données OPAC'!B18</f>
        <v xml:space="preserve"> Evelyne REVELLAT</v>
      </c>
      <c r="F13" s="344"/>
      <c r="G13" s="345"/>
    </row>
    <row r="14" spans="1:7" ht="28.35" customHeight="1" x14ac:dyDescent="0.25">
      <c r="A14" s="40" t="s">
        <v>59</v>
      </c>
      <c r="B14" s="346" t="str">
        <f>'Rapport d''audit'!B3</f>
        <v>V19 : Formation, BC, VAE</v>
      </c>
      <c r="C14" s="346"/>
      <c r="D14" s="217" t="s">
        <v>62</v>
      </c>
      <c r="E14" s="339" t="str">
        <f>'Données OPAC'!B13 &amp; " " &amp; 'Données OPAC'!B14 &amp; " " &amp; 'Données OPAC'!B15</f>
        <v>188 Grande Rue Charles de Gaulle 94130 NOGENT-SUR-MARNE</v>
      </c>
      <c r="F14" s="339"/>
      <c r="G14" s="340"/>
    </row>
    <row r="15" spans="1:7" ht="42" customHeight="1" x14ac:dyDescent="0.25">
      <c r="A15" s="40" t="s">
        <v>67</v>
      </c>
      <c r="B15" s="339" t="s">
        <v>252</v>
      </c>
      <c r="C15" s="339"/>
      <c r="D15" s="339"/>
      <c r="E15" s="339"/>
      <c r="F15" s="339"/>
      <c r="G15" s="340"/>
    </row>
    <row r="16" spans="1:7" ht="45.6" customHeight="1" thickBot="1" x14ac:dyDescent="0.3">
      <c r="A16" s="165" t="s">
        <v>70</v>
      </c>
      <c r="B16" s="318" t="s">
        <v>83</v>
      </c>
      <c r="C16" s="318"/>
      <c r="D16" s="318"/>
      <c r="E16" s="318"/>
      <c r="F16" s="318"/>
      <c r="G16" s="319"/>
    </row>
    <row r="17" spans="1:7" ht="22.7" customHeight="1" thickBot="1" x14ac:dyDescent="0.3"/>
    <row r="18" spans="1:7" ht="15" customHeight="1" thickBot="1" x14ac:dyDescent="0.3">
      <c r="A18" s="320" t="s">
        <v>63</v>
      </c>
      <c r="B18" s="321"/>
      <c r="C18" s="321"/>
      <c r="D18" s="321"/>
      <c r="E18" s="321"/>
      <c r="F18" s="321"/>
      <c r="G18" s="322"/>
    </row>
    <row r="19" spans="1:7" ht="15" customHeight="1" thickBot="1" x14ac:dyDescent="0.3">
      <c r="A19" s="323" t="s">
        <v>64</v>
      </c>
      <c r="B19" s="324"/>
      <c r="C19" s="324"/>
      <c r="D19" s="324"/>
      <c r="E19" s="324"/>
      <c r="F19" s="324"/>
      <c r="G19" s="325"/>
    </row>
    <row r="20" spans="1:7" ht="56.45" customHeight="1" x14ac:dyDescent="0.25">
      <c r="A20" s="353" t="s">
        <v>187</v>
      </c>
      <c r="B20" s="354"/>
      <c r="C20" s="355"/>
      <c r="D20" s="355" t="e">
        <f>Bilan de compéténces - VAE</f>
        <v>#NAME?</v>
      </c>
      <c r="E20" s="355"/>
      <c r="F20" s="355"/>
      <c r="G20" s="190"/>
    </row>
    <row r="21" spans="1:7" ht="56.45" customHeight="1" x14ac:dyDescent="0.25">
      <c r="A21" s="347" t="s">
        <v>279</v>
      </c>
      <c r="B21" s="348"/>
      <c r="C21" s="348"/>
      <c r="D21" s="348"/>
      <c r="E21" s="348"/>
      <c r="F21" s="348"/>
      <c r="G21" s="349"/>
    </row>
    <row r="22" spans="1:7" ht="56.45" customHeight="1" x14ac:dyDescent="0.25">
      <c r="A22" s="347" t="s">
        <v>280</v>
      </c>
      <c r="B22" s="348"/>
      <c r="C22" s="348"/>
      <c r="D22" s="348"/>
      <c r="E22" s="348"/>
      <c r="F22" s="348"/>
      <c r="G22" s="349"/>
    </row>
    <row r="23" spans="1:7" ht="56.45" customHeight="1" thickBot="1" x14ac:dyDescent="0.3">
      <c r="A23" s="350" t="s">
        <v>281</v>
      </c>
      <c r="B23" s="351"/>
      <c r="C23" s="351"/>
      <c r="D23" s="351"/>
      <c r="E23" s="351"/>
      <c r="F23" s="351"/>
      <c r="G23" s="352"/>
    </row>
    <row r="24" spans="1:7" ht="22.7" customHeight="1" thickBot="1" x14ac:dyDescent="0.3">
      <c r="A24" s="42" t="s">
        <v>65</v>
      </c>
      <c r="B24" s="335">
        <f>'Données OPAC'!B8</f>
        <v>44629</v>
      </c>
      <c r="C24" s="336"/>
      <c r="D24" s="42" t="s">
        <v>66</v>
      </c>
      <c r="E24" s="337" t="str">
        <f>'Données OPAC'!B25</f>
        <v>MOUHOUBI Djamila</v>
      </c>
      <c r="F24" s="338"/>
      <c r="G24" s="336"/>
    </row>
    <row r="25" spans="1:7" ht="24" customHeight="1" x14ac:dyDescent="0.25">
      <c r="A25" s="45"/>
      <c r="B25" s="32"/>
      <c r="C25" s="32"/>
      <c r="D25" s="45"/>
      <c r="E25" s="32"/>
      <c r="F25" s="32"/>
      <c r="G25" s="32"/>
    </row>
  </sheetData>
  <mergeCells count="16">
    <mergeCell ref="A22:G22"/>
    <mergeCell ref="A23:G23"/>
    <mergeCell ref="B24:C24"/>
    <mergeCell ref="E24:G24"/>
    <mergeCell ref="B16:G16"/>
    <mergeCell ref="A18:G18"/>
    <mergeCell ref="A19:G19"/>
    <mergeCell ref="A20:C20"/>
    <mergeCell ref="D20:F20"/>
    <mergeCell ref="A21:G21"/>
    <mergeCell ref="B15:G15"/>
    <mergeCell ref="D9:F9"/>
    <mergeCell ref="B13:C13"/>
    <mergeCell ref="E13:G13"/>
    <mergeCell ref="B14:C14"/>
    <mergeCell ref="E14:G14"/>
  </mergeCells>
  <pageMargins left="0.7" right="0.7" top="0.75" bottom="0.75" header="0.3" footer="0.3"/>
  <pageSetup paperSize="9" scale="65" fitToHeight="0"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5">
    <pageSetUpPr fitToPage="1"/>
  </sheetPr>
  <dimension ref="A7:G25"/>
  <sheetViews>
    <sheetView showGridLines="0" topLeftCell="A15" zoomScaleNormal="100" workbookViewId="0">
      <selection activeCell="A23" sqref="A23:G23"/>
    </sheetView>
  </sheetViews>
  <sheetFormatPr baseColWidth="10" defaultColWidth="11.5703125" defaultRowHeight="15" x14ac:dyDescent="0.25"/>
  <cols>
    <col min="1" max="1" width="17" style="29" bestFit="1" customWidth="1"/>
    <col min="2" max="2" width="14.42578125" style="29" customWidth="1"/>
    <col min="3" max="3" width="22.140625" style="29" bestFit="1" customWidth="1"/>
    <col min="4" max="4" width="35.5703125" style="29" customWidth="1"/>
    <col min="5" max="5" width="16.140625" style="29" customWidth="1"/>
    <col min="6" max="6" width="13.85546875" style="29" customWidth="1"/>
    <col min="7" max="7" width="15.42578125" style="29" customWidth="1"/>
    <col min="8" max="16384" width="11.5703125" style="29"/>
  </cols>
  <sheetData>
    <row r="7" spans="1:7" ht="18.75" x14ac:dyDescent="0.3">
      <c r="A7" s="46" t="s">
        <v>56</v>
      </c>
      <c r="B7" s="47"/>
      <c r="C7" s="46"/>
      <c r="D7" s="46"/>
      <c r="E7" s="47"/>
      <c r="F7" s="47"/>
      <c r="G7" s="47"/>
    </row>
    <row r="8" spans="1:7" ht="52.7" customHeight="1" thickBot="1" x14ac:dyDescent="0.3"/>
    <row r="9" spans="1:7" ht="19.350000000000001" customHeight="1" thickBot="1" x14ac:dyDescent="0.3">
      <c r="B9" s="30" t="s">
        <v>47</v>
      </c>
      <c r="C9" s="31"/>
      <c r="D9" s="341" t="str">
        <f>'Données OPAC'!B12</f>
        <v>khepri formation</v>
      </c>
      <c r="E9" s="342"/>
      <c r="F9" s="343"/>
      <c r="G9" s="32"/>
    </row>
    <row r="10" spans="1:7" ht="19.350000000000001" customHeight="1" thickBot="1" x14ac:dyDescent="0.3">
      <c r="B10" s="33"/>
      <c r="C10" s="34" t="s">
        <v>57</v>
      </c>
      <c r="D10" s="35">
        <v>7</v>
      </c>
      <c r="E10" s="36"/>
      <c r="F10" s="36"/>
      <c r="G10" s="32"/>
    </row>
    <row r="11" spans="1:7" ht="27" customHeight="1" x14ac:dyDescent="0.25">
      <c r="A11" s="32"/>
      <c r="B11" s="33"/>
      <c r="C11" s="33"/>
      <c r="D11" s="37" t="s">
        <v>204</v>
      </c>
      <c r="E11" s="38"/>
      <c r="F11" s="38"/>
      <c r="G11" s="32"/>
    </row>
    <row r="12" spans="1:7" ht="15.75" thickBot="1" x14ac:dyDescent="0.3"/>
    <row r="13" spans="1:7" ht="28.35" customHeight="1" x14ac:dyDescent="0.25">
      <c r="A13" s="164" t="s">
        <v>60</v>
      </c>
      <c r="B13" s="344" t="str">
        <f>'Données OPAC'!B25</f>
        <v>MOUHOUBI Djamila</v>
      </c>
      <c r="C13" s="344"/>
      <c r="D13" s="218" t="s">
        <v>61</v>
      </c>
      <c r="E13" s="344" t="str">
        <f>'Données OPAC'!B18</f>
        <v xml:space="preserve"> Evelyne REVELLAT</v>
      </c>
      <c r="F13" s="344"/>
      <c r="G13" s="345"/>
    </row>
    <row r="14" spans="1:7" ht="28.35" customHeight="1" x14ac:dyDescent="0.25">
      <c r="A14" s="40" t="s">
        <v>59</v>
      </c>
      <c r="B14" s="346" t="str">
        <f>'Rapport d''audit'!B3</f>
        <v>V19 : Formation, BC, VAE</v>
      </c>
      <c r="C14" s="346"/>
      <c r="D14" s="217" t="s">
        <v>62</v>
      </c>
      <c r="E14" s="339" t="str">
        <f>'Données OPAC'!B13 &amp; " " &amp; 'Données OPAC'!B14 &amp; " " &amp; 'Données OPAC'!B15</f>
        <v>188 Grande Rue Charles de Gaulle 94130 NOGENT-SUR-MARNE</v>
      </c>
      <c r="F14" s="339"/>
      <c r="G14" s="340"/>
    </row>
    <row r="15" spans="1:7" ht="42" customHeight="1" x14ac:dyDescent="0.25">
      <c r="A15" s="40" t="s">
        <v>67</v>
      </c>
      <c r="B15" s="339" t="s">
        <v>252</v>
      </c>
      <c r="C15" s="339"/>
      <c r="D15" s="339"/>
      <c r="E15" s="339"/>
      <c r="F15" s="339"/>
      <c r="G15" s="340"/>
    </row>
    <row r="16" spans="1:7" ht="45.6" customHeight="1" thickBot="1" x14ac:dyDescent="0.3">
      <c r="A16" s="165" t="s">
        <v>70</v>
      </c>
      <c r="B16" s="318" t="s">
        <v>84</v>
      </c>
      <c r="C16" s="318"/>
      <c r="D16" s="318"/>
      <c r="E16" s="318"/>
      <c r="F16" s="318"/>
      <c r="G16" s="319"/>
    </row>
    <row r="17" spans="1:7" ht="22.7" customHeight="1" thickBot="1" x14ac:dyDescent="0.3"/>
    <row r="18" spans="1:7" ht="15" customHeight="1" thickBot="1" x14ac:dyDescent="0.3">
      <c r="A18" s="320" t="s">
        <v>63</v>
      </c>
      <c r="B18" s="321"/>
      <c r="C18" s="321"/>
      <c r="D18" s="321"/>
      <c r="E18" s="321"/>
      <c r="F18" s="321"/>
      <c r="G18" s="322"/>
    </row>
    <row r="19" spans="1:7" ht="15" customHeight="1" thickBot="1" x14ac:dyDescent="0.3">
      <c r="A19" s="323" t="s">
        <v>64</v>
      </c>
      <c r="B19" s="324"/>
      <c r="C19" s="324"/>
      <c r="D19" s="324"/>
      <c r="E19" s="324"/>
      <c r="F19" s="324"/>
      <c r="G19" s="325"/>
    </row>
    <row r="20" spans="1:7" ht="56.45" customHeight="1" x14ac:dyDescent="0.25">
      <c r="A20" s="353" t="s">
        <v>187</v>
      </c>
      <c r="B20" s="354"/>
      <c r="C20" s="355"/>
      <c r="D20" s="355" t="s">
        <v>274</v>
      </c>
      <c r="E20" s="355"/>
      <c r="F20" s="355"/>
      <c r="G20" s="190"/>
    </row>
    <row r="21" spans="1:7" ht="56.45" customHeight="1" x14ac:dyDescent="0.25">
      <c r="A21" s="347" t="s">
        <v>273</v>
      </c>
      <c r="B21" s="348"/>
      <c r="C21" s="348"/>
      <c r="D21" s="348"/>
      <c r="E21" s="348"/>
      <c r="F21" s="348"/>
      <c r="G21" s="349"/>
    </row>
    <row r="22" spans="1:7" ht="56.45" customHeight="1" x14ac:dyDescent="0.25">
      <c r="A22" s="347" t="s">
        <v>277</v>
      </c>
      <c r="B22" s="348"/>
      <c r="C22" s="348"/>
      <c r="D22" s="348"/>
      <c r="E22" s="348"/>
      <c r="F22" s="348"/>
      <c r="G22" s="349"/>
    </row>
    <row r="23" spans="1:7" ht="56.45" customHeight="1" thickBot="1" x14ac:dyDescent="0.3">
      <c r="A23" s="350" t="s">
        <v>278</v>
      </c>
      <c r="B23" s="351"/>
      <c r="C23" s="351"/>
      <c r="D23" s="351"/>
      <c r="E23" s="351"/>
      <c r="F23" s="351"/>
      <c r="G23" s="352"/>
    </row>
    <row r="24" spans="1:7" ht="22.7" customHeight="1" thickBot="1" x14ac:dyDescent="0.3">
      <c r="A24" s="42" t="s">
        <v>65</v>
      </c>
      <c r="B24" s="335">
        <f>'Données OPAC'!B8</f>
        <v>44629</v>
      </c>
      <c r="C24" s="336"/>
      <c r="D24" s="42" t="s">
        <v>66</v>
      </c>
      <c r="E24" s="337" t="str">
        <f>'Données OPAC'!B25</f>
        <v>MOUHOUBI Djamila</v>
      </c>
      <c r="F24" s="338"/>
      <c r="G24" s="336"/>
    </row>
    <row r="25" spans="1:7" ht="24" customHeight="1" x14ac:dyDescent="0.25">
      <c r="A25" s="45"/>
      <c r="B25" s="32"/>
      <c r="C25" s="32"/>
      <c r="D25" s="45"/>
      <c r="E25" s="32"/>
      <c r="F25" s="32"/>
      <c r="G25" s="32"/>
    </row>
  </sheetData>
  <mergeCells count="16">
    <mergeCell ref="A22:G22"/>
    <mergeCell ref="A23:G23"/>
    <mergeCell ref="B24:C24"/>
    <mergeCell ref="E24:G24"/>
    <mergeCell ref="B16:G16"/>
    <mergeCell ref="A18:G18"/>
    <mergeCell ref="A19:G19"/>
    <mergeCell ref="A20:C20"/>
    <mergeCell ref="D20:F20"/>
    <mergeCell ref="A21:G21"/>
    <mergeCell ref="B15:G15"/>
    <mergeCell ref="D9:F9"/>
    <mergeCell ref="B13:C13"/>
    <mergeCell ref="E13:G13"/>
    <mergeCell ref="B14:C14"/>
    <mergeCell ref="E14:G14"/>
  </mergeCells>
  <pageMargins left="0.7" right="0.7" top="0.75" bottom="0.75" header="0.3" footer="0.3"/>
  <pageSetup paperSize="9" scale="65" fitToHeight="0"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5">
    <pageSetUpPr fitToPage="1"/>
  </sheetPr>
  <dimension ref="A7:G25"/>
  <sheetViews>
    <sheetView showGridLines="0" zoomScaleNormal="100" workbookViewId="0">
      <selection activeCell="H8" sqref="H8"/>
    </sheetView>
  </sheetViews>
  <sheetFormatPr baseColWidth="10" defaultColWidth="11.5703125" defaultRowHeight="15" x14ac:dyDescent="0.25"/>
  <cols>
    <col min="1" max="1" width="17" style="29" bestFit="1" customWidth="1"/>
    <col min="2" max="2" width="14.42578125" style="29" customWidth="1"/>
    <col min="3" max="3" width="22.140625" style="29" bestFit="1" customWidth="1"/>
    <col min="4" max="4" width="35.5703125" style="29" customWidth="1"/>
    <col min="5" max="5" width="16.140625" style="29" customWidth="1"/>
    <col min="6" max="6" width="13.85546875" style="29" customWidth="1"/>
    <col min="7" max="7" width="15.42578125" style="29" customWidth="1"/>
    <col min="8" max="16384" width="11.5703125" style="29"/>
  </cols>
  <sheetData>
    <row r="7" spans="1:7" ht="18.75" x14ac:dyDescent="0.3">
      <c r="A7" s="46" t="s">
        <v>56</v>
      </c>
      <c r="B7" s="47"/>
      <c r="C7" s="46"/>
      <c r="D7" s="46"/>
      <c r="E7" s="47"/>
      <c r="F7" s="47"/>
      <c r="G7" s="47"/>
    </row>
    <row r="8" spans="1:7" ht="52.7" customHeight="1" thickBot="1" x14ac:dyDescent="0.3"/>
    <row r="9" spans="1:7" ht="19.350000000000001" customHeight="1" thickBot="1" x14ac:dyDescent="0.3">
      <c r="B9" s="30" t="s">
        <v>47</v>
      </c>
      <c r="C9" s="31"/>
      <c r="D9" s="341" t="str">
        <f>'Données OPAC'!B12</f>
        <v>khepri formation</v>
      </c>
      <c r="E9" s="342"/>
      <c r="F9" s="343"/>
      <c r="G9" s="32"/>
    </row>
    <row r="10" spans="1:7" ht="19.350000000000001" customHeight="1" thickBot="1" x14ac:dyDescent="0.3">
      <c r="B10" s="33"/>
      <c r="C10" s="34" t="s">
        <v>57</v>
      </c>
      <c r="D10" s="35"/>
      <c r="E10" s="36"/>
      <c r="F10" s="36"/>
      <c r="G10" s="32"/>
    </row>
    <row r="11" spans="1:7" ht="27" customHeight="1" x14ac:dyDescent="0.25">
      <c r="A11" s="32"/>
      <c r="B11" s="33"/>
      <c r="C11" s="33"/>
      <c r="D11" s="37" t="s">
        <v>58</v>
      </c>
      <c r="E11" s="38"/>
      <c r="F11" s="38"/>
      <c r="G11" s="32"/>
    </row>
    <row r="12" spans="1:7" ht="15.75" thickBot="1" x14ac:dyDescent="0.3"/>
    <row r="13" spans="1:7" ht="28.35" customHeight="1" x14ac:dyDescent="0.25">
      <c r="A13" s="43" t="s">
        <v>60</v>
      </c>
      <c r="B13" s="344" t="str">
        <f>'Données OPAC'!B25</f>
        <v>MOUHOUBI Djamila</v>
      </c>
      <c r="C13" s="344"/>
      <c r="D13" s="39" t="s">
        <v>61</v>
      </c>
      <c r="E13" s="344" t="str">
        <f>'Données OPAC'!B18</f>
        <v xml:space="preserve"> Evelyne REVELLAT</v>
      </c>
      <c r="F13" s="344"/>
      <c r="G13" s="345"/>
    </row>
    <row r="14" spans="1:7" ht="28.35" customHeight="1" x14ac:dyDescent="0.25">
      <c r="A14" s="40" t="s">
        <v>59</v>
      </c>
      <c r="B14" s="346" t="str">
        <f>'Rapport d''audit'!B3</f>
        <v>V19 : Formation, BC, VAE</v>
      </c>
      <c r="C14" s="346"/>
      <c r="D14" s="41" t="s">
        <v>62</v>
      </c>
      <c r="E14" s="339" t="str">
        <f>'Données OPAC'!B13 &amp; " " &amp; 'Données OPAC'!B14 &amp; " " &amp; 'Données OPAC'!B15</f>
        <v>188 Grande Rue Charles de Gaulle 94130 NOGENT-SUR-MARNE</v>
      </c>
      <c r="F14" s="339"/>
      <c r="G14" s="340"/>
    </row>
    <row r="15" spans="1:7" ht="42" customHeight="1" x14ac:dyDescent="0.25">
      <c r="A15" s="40" t="s">
        <v>67</v>
      </c>
      <c r="B15" s="339"/>
      <c r="C15" s="339"/>
      <c r="D15" s="339"/>
      <c r="E15" s="339"/>
      <c r="F15" s="339"/>
      <c r="G15" s="340"/>
    </row>
    <row r="16" spans="1:7" ht="45.6" customHeight="1" thickBot="1" x14ac:dyDescent="0.3">
      <c r="A16" s="44" t="s">
        <v>70</v>
      </c>
      <c r="B16" s="318"/>
      <c r="C16" s="318"/>
      <c r="D16" s="318"/>
      <c r="E16" s="318"/>
      <c r="F16" s="318"/>
      <c r="G16" s="319"/>
    </row>
    <row r="17" spans="1:7" ht="22.7" customHeight="1" thickBot="1" x14ac:dyDescent="0.3"/>
    <row r="18" spans="1:7" ht="15" customHeight="1" thickBot="1" x14ac:dyDescent="0.3">
      <c r="A18" s="320" t="s">
        <v>63</v>
      </c>
      <c r="B18" s="321"/>
      <c r="C18" s="321"/>
      <c r="D18" s="321"/>
      <c r="E18" s="321"/>
      <c r="F18" s="321"/>
      <c r="G18" s="322"/>
    </row>
    <row r="19" spans="1:7" ht="15" customHeight="1" thickBot="1" x14ac:dyDescent="0.3">
      <c r="A19" s="323" t="s">
        <v>64</v>
      </c>
      <c r="B19" s="324"/>
      <c r="C19" s="324"/>
      <c r="D19" s="324"/>
      <c r="E19" s="324"/>
      <c r="F19" s="324"/>
      <c r="G19" s="325"/>
    </row>
    <row r="20" spans="1:7" ht="56.45" customHeight="1" x14ac:dyDescent="0.25">
      <c r="A20" s="353" t="s">
        <v>187</v>
      </c>
      <c r="B20" s="354"/>
      <c r="C20" s="355"/>
      <c r="D20" s="355" t="s">
        <v>188</v>
      </c>
      <c r="E20" s="355"/>
      <c r="F20" s="355"/>
      <c r="G20" s="190"/>
    </row>
    <row r="21" spans="1:7" ht="56.45" customHeight="1" x14ac:dyDescent="0.25">
      <c r="A21" s="347" t="s">
        <v>196</v>
      </c>
      <c r="B21" s="348"/>
      <c r="C21" s="348"/>
      <c r="D21" s="348"/>
      <c r="E21" s="348"/>
      <c r="F21" s="348"/>
      <c r="G21" s="349"/>
    </row>
    <row r="22" spans="1:7" ht="56.45" customHeight="1" x14ac:dyDescent="0.25">
      <c r="A22" s="347" t="s">
        <v>185</v>
      </c>
      <c r="B22" s="348"/>
      <c r="C22" s="348"/>
      <c r="D22" s="348"/>
      <c r="E22" s="348"/>
      <c r="F22" s="348"/>
      <c r="G22" s="349"/>
    </row>
    <row r="23" spans="1:7" ht="56.45" customHeight="1" thickBot="1" x14ac:dyDescent="0.3">
      <c r="A23" s="350" t="s">
        <v>186</v>
      </c>
      <c r="B23" s="351"/>
      <c r="C23" s="351"/>
      <c r="D23" s="351"/>
      <c r="E23" s="351"/>
      <c r="F23" s="351"/>
      <c r="G23" s="352"/>
    </row>
    <row r="24" spans="1:7" ht="22.7" customHeight="1" thickBot="1" x14ac:dyDescent="0.3">
      <c r="A24" s="42" t="s">
        <v>65</v>
      </c>
      <c r="B24" s="335">
        <f>'Données OPAC'!B8</f>
        <v>44629</v>
      </c>
      <c r="C24" s="336"/>
      <c r="D24" s="42" t="s">
        <v>66</v>
      </c>
      <c r="E24" s="337" t="str">
        <f>'Données OPAC'!B25</f>
        <v>MOUHOUBI Djamila</v>
      </c>
      <c r="F24" s="338"/>
      <c r="G24" s="336"/>
    </row>
    <row r="25" spans="1:7" ht="24" customHeight="1" x14ac:dyDescent="0.25">
      <c r="A25" s="45"/>
      <c r="B25" s="32"/>
      <c r="C25" s="32"/>
      <c r="D25" s="45"/>
      <c r="E25" s="32"/>
      <c r="F25" s="32"/>
      <c r="G25" s="32"/>
    </row>
  </sheetData>
  <mergeCells count="16">
    <mergeCell ref="B15:G15"/>
    <mergeCell ref="A18:G18"/>
    <mergeCell ref="A19:G19"/>
    <mergeCell ref="B16:G16"/>
    <mergeCell ref="B24:C24"/>
    <mergeCell ref="E24:G24"/>
    <mergeCell ref="A20:C20"/>
    <mergeCell ref="D20:F20"/>
    <mergeCell ref="A21:G21"/>
    <mergeCell ref="A22:G22"/>
    <mergeCell ref="A23:G23"/>
    <mergeCell ref="D9:F9"/>
    <mergeCell ref="B13:C13"/>
    <mergeCell ref="B14:C14"/>
    <mergeCell ref="E13:G13"/>
    <mergeCell ref="E14:G14"/>
  </mergeCells>
  <pageMargins left="0.7" right="0.7" top="0.75" bottom="0.75" header="0.3" footer="0.3"/>
  <pageSetup paperSize="9" scale="65" fitToHeight="0"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1">
    <pageSetUpPr fitToPage="1"/>
  </sheetPr>
  <dimension ref="A1:J70"/>
  <sheetViews>
    <sheetView showGridLines="0" topLeftCell="A59" zoomScale="69" zoomScaleNormal="69" zoomScalePageLayoutView="65" workbookViewId="0">
      <selection activeCell="F39" sqref="F39:G39"/>
    </sheetView>
  </sheetViews>
  <sheetFormatPr baseColWidth="10" defaultColWidth="11.5703125" defaultRowHeight="15" x14ac:dyDescent="0.25"/>
  <cols>
    <col min="1" max="1" width="60" style="29" customWidth="1"/>
    <col min="2" max="2" width="16.42578125" style="49" customWidth="1"/>
    <col min="3" max="3" width="19.140625" style="49" customWidth="1"/>
    <col min="4" max="4" width="11.5703125" style="29"/>
    <col min="5" max="5" width="65.28515625" style="29" customWidth="1"/>
    <col min="6" max="6" width="8.140625" style="29" customWidth="1"/>
    <col min="7" max="7" width="26.140625" style="29" customWidth="1"/>
    <col min="8" max="16384" width="11.5703125" style="29"/>
  </cols>
  <sheetData>
    <row r="1" spans="1:7" ht="28.5" x14ac:dyDescent="0.45">
      <c r="A1" s="214" t="s">
        <v>200</v>
      </c>
      <c r="B1" s="196"/>
      <c r="C1" s="196"/>
    </row>
    <row r="3" spans="1:7" s="192" customFormat="1" ht="12.75" x14ac:dyDescent="0.2">
      <c r="A3" s="192" t="s">
        <v>184</v>
      </c>
      <c r="B3" s="193"/>
      <c r="C3" s="193"/>
    </row>
    <row r="4" spans="1:7" s="194" customFormat="1" ht="12.75" x14ac:dyDescent="0.2">
      <c r="A4" s="266" t="s">
        <v>197</v>
      </c>
      <c r="B4" s="266"/>
      <c r="C4" s="266"/>
    </row>
    <row r="5" spans="1:7" s="186" customFormat="1" x14ac:dyDescent="0.25">
      <c r="A5" s="266"/>
      <c r="B5" s="266"/>
      <c r="C5" s="266"/>
    </row>
    <row r="6" spans="1:7" ht="13.7" customHeight="1" x14ac:dyDescent="0.25">
      <c r="A6" s="168"/>
    </row>
    <row r="7" spans="1:7" ht="23.45" customHeight="1" x14ac:dyDescent="0.25">
      <c r="A7" s="195" t="s">
        <v>41</v>
      </c>
      <c r="B7" s="271">
        <v>44629</v>
      </c>
      <c r="C7" s="272"/>
    </row>
    <row r="8" spans="1:7" ht="23.45" customHeight="1" x14ac:dyDescent="0.25">
      <c r="A8" s="195" t="s">
        <v>156</v>
      </c>
      <c r="B8" s="269">
        <v>44629</v>
      </c>
      <c r="C8" s="270"/>
      <c r="E8" s="183" t="s">
        <v>206</v>
      </c>
    </row>
    <row r="9" spans="1:7" x14ac:dyDescent="0.25">
      <c r="B9" s="90"/>
    </row>
    <row r="10" spans="1:7" ht="3.6" customHeight="1" x14ac:dyDescent="0.25">
      <c r="A10" s="104"/>
      <c r="B10" s="105"/>
      <c r="C10" s="106"/>
      <c r="D10" s="104"/>
      <c r="E10" s="104"/>
      <c r="F10" s="104"/>
      <c r="G10" s="104"/>
    </row>
    <row r="11" spans="1:7" x14ac:dyDescent="0.25">
      <c r="B11" s="90"/>
    </row>
    <row r="12" spans="1:7" customFormat="1" ht="20.45" customHeight="1" x14ac:dyDescent="0.3">
      <c r="A12" s="197" t="s">
        <v>177</v>
      </c>
      <c r="B12" s="274" t="s">
        <v>218</v>
      </c>
      <c r="C12" s="275"/>
      <c r="E12" s="200" t="s">
        <v>178</v>
      </c>
      <c r="F12" s="248"/>
      <c r="G12" s="245"/>
    </row>
    <row r="13" spans="1:7" ht="20.45" customHeight="1" x14ac:dyDescent="0.25">
      <c r="A13" s="198" t="s">
        <v>10</v>
      </c>
      <c r="B13" s="248" t="s">
        <v>287</v>
      </c>
      <c r="C13" s="245"/>
      <c r="E13" s="201" t="s">
        <v>10</v>
      </c>
      <c r="F13" s="260"/>
      <c r="G13" s="261"/>
    </row>
    <row r="14" spans="1:7" x14ac:dyDescent="0.25">
      <c r="A14" s="198" t="s">
        <v>11</v>
      </c>
      <c r="B14" s="248">
        <v>94130</v>
      </c>
      <c r="C14" s="245"/>
      <c r="E14" s="201" t="s">
        <v>11</v>
      </c>
      <c r="F14" s="260"/>
      <c r="G14" s="261"/>
    </row>
    <row r="15" spans="1:7" x14ac:dyDescent="0.25">
      <c r="A15" s="199" t="s">
        <v>12</v>
      </c>
      <c r="B15" s="248" t="s">
        <v>288</v>
      </c>
      <c r="C15" s="245"/>
      <c r="E15" s="201" t="s">
        <v>12</v>
      </c>
      <c r="F15" s="260"/>
      <c r="G15" s="261"/>
    </row>
    <row r="16" spans="1:7" x14ac:dyDescent="0.25">
      <c r="A16" s="50"/>
      <c r="B16" s="50"/>
      <c r="C16" s="50"/>
      <c r="F16" s="32"/>
      <c r="G16" s="32"/>
    </row>
    <row r="17" spans="1:7" x14ac:dyDescent="0.25">
      <c r="A17" s="262" t="s">
        <v>13</v>
      </c>
      <c r="B17" s="262"/>
      <c r="C17" s="262"/>
      <c r="E17" s="263" t="s">
        <v>137</v>
      </c>
      <c r="F17" s="264"/>
      <c r="G17" s="265"/>
    </row>
    <row r="18" spans="1:7" x14ac:dyDescent="0.25">
      <c r="A18" s="198" t="s">
        <v>14</v>
      </c>
      <c r="B18" s="246" t="s">
        <v>216</v>
      </c>
      <c r="C18" s="247"/>
      <c r="E18" s="202" t="s">
        <v>14</v>
      </c>
      <c r="F18" s="273"/>
      <c r="G18" s="252"/>
    </row>
    <row r="19" spans="1:7" x14ac:dyDescent="0.25">
      <c r="A19" s="198" t="s">
        <v>15</v>
      </c>
      <c r="B19" s="248" t="s">
        <v>289</v>
      </c>
      <c r="C19" s="245"/>
      <c r="E19" s="202" t="s">
        <v>15</v>
      </c>
      <c r="F19" s="273"/>
      <c r="G19" s="252"/>
    </row>
    <row r="20" spans="1:7" x14ac:dyDescent="0.25">
      <c r="A20" s="198" t="s">
        <v>16</v>
      </c>
      <c r="B20" s="249">
        <v>660477164</v>
      </c>
      <c r="C20" s="250"/>
      <c r="E20" s="202" t="s">
        <v>16</v>
      </c>
      <c r="F20" s="273"/>
      <c r="G20" s="252"/>
    </row>
    <row r="21" spans="1:7" x14ac:dyDescent="0.25">
      <c r="A21" s="199" t="s">
        <v>17</v>
      </c>
      <c r="B21" s="259" t="s">
        <v>290</v>
      </c>
      <c r="C21" s="245"/>
      <c r="E21" s="202" t="s">
        <v>17</v>
      </c>
      <c r="F21" s="251"/>
      <c r="G21" s="252"/>
    </row>
    <row r="22" spans="1:7" ht="17.45" customHeight="1" x14ac:dyDescent="0.25">
      <c r="A22" s="50"/>
      <c r="B22" s="50"/>
      <c r="C22" s="50"/>
    </row>
    <row r="23" spans="1:7" ht="3.6" customHeight="1" x14ac:dyDescent="0.25">
      <c r="A23" s="104"/>
      <c r="B23" s="105"/>
      <c r="C23" s="106"/>
      <c r="D23" s="104"/>
      <c r="E23" s="104"/>
      <c r="F23" s="104"/>
      <c r="G23" s="104"/>
    </row>
    <row r="24" spans="1:7" x14ac:dyDescent="0.25">
      <c r="B24" s="32"/>
      <c r="C24" s="29"/>
    </row>
    <row r="25" spans="1:7" ht="18.75" x14ac:dyDescent="0.3">
      <c r="A25" s="203" t="s">
        <v>27</v>
      </c>
      <c r="B25" s="248" t="s">
        <v>207</v>
      </c>
      <c r="C25" s="245"/>
      <c r="E25" s="256" t="s">
        <v>91</v>
      </c>
      <c r="F25" s="257"/>
      <c r="G25" s="258"/>
    </row>
    <row r="26" spans="1:7" x14ac:dyDescent="0.25">
      <c r="A26" s="198" t="s">
        <v>16</v>
      </c>
      <c r="B26" s="249" t="s">
        <v>208</v>
      </c>
      <c r="C26" s="250"/>
      <c r="E26" s="253" t="s">
        <v>165</v>
      </c>
      <c r="F26" s="254"/>
      <c r="G26" s="255"/>
    </row>
    <row r="27" spans="1:7" x14ac:dyDescent="0.25">
      <c r="A27" s="199" t="s">
        <v>17</v>
      </c>
      <c r="B27" s="244" t="s">
        <v>209</v>
      </c>
      <c r="C27" s="245"/>
      <c r="E27" s="241" t="s">
        <v>291</v>
      </c>
      <c r="F27" s="242"/>
      <c r="G27" s="243"/>
    </row>
    <row r="28" spans="1:7" x14ac:dyDescent="0.25">
      <c r="A28" s="50"/>
      <c r="B28" s="50"/>
      <c r="C28" s="50"/>
    </row>
    <row r="29" spans="1:7" ht="15.6" customHeight="1" x14ac:dyDescent="0.25">
      <c r="A29" s="50"/>
      <c r="B29" s="50"/>
      <c r="C29" s="50"/>
    </row>
    <row r="30" spans="1:7" ht="15.6" customHeight="1" thickBot="1" x14ac:dyDescent="0.3">
      <c r="A30" s="204" t="s">
        <v>142</v>
      </c>
      <c r="B30" s="205" t="s">
        <v>153</v>
      </c>
      <c r="C30" s="204" t="s">
        <v>138</v>
      </c>
      <c r="E30" s="93" t="s">
        <v>139</v>
      </c>
      <c r="F30" s="94"/>
      <c r="G30" s="95"/>
    </row>
    <row r="31" spans="1:7" x14ac:dyDescent="0.25">
      <c r="A31" s="54" t="s">
        <v>38</v>
      </c>
      <c r="B31" s="55"/>
      <c r="C31" s="55"/>
      <c r="E31" s="96"/>
      <c r="F31" s="57"/>
      <c r="G31" s="97"/>
    </row>
    <row r="32" spans="1:7" x14ac:dyDescent="0.25">
      <c r="A32" s="54" t="s">
        <v>39</v>
      </c>
      <c r="B32" s="55"/>
      <c r="C32" s="55"/>
      <c r="E32" s="206" t="s">
        <v>140</v>
      </c>
      <c r="F32" s="207" t="s">
        <v>143</v>
      </c>
      <c r="G32" s="205" t="s">
        <v>144</v>
      </c>
    </row>
    <row r="33" spans="1:10" x14ac:dyDescent="0.25">
      <c r="A33" s="54" t="s">
        <v>40</v>
      </c>
      <c r="B33" s="55"/>
      <c r="C33" s="55"/>
      <c r="E33" s="92" t="s">
        <v>141</v>
      </c>
      <c r="F33" s="88"/>
      <c r="G33" s="88"/>
    </row>
    <row r="34" spans="1:10" x14ac:dyDescent="0.25">
      <c r="A34" s="54" t="s">
        <v>92</v>
      </c>
      <c r="B34" s="55"/>
      <c r="C34" s="55"/>
      <c r="E34" s="92" t="s">
        <v>149</v>
      </c>
      <c r="F34" s="88"/>
      <c r="G34" s="88"/>
    </row>
    <row r="35" spans="1:10" x14ac:dyDescent="0.25">
      <c r="A35" s="32"/>
      <c r="B35" s="87"/>
      <c r="C35" s="87"/>
      <c r="E35" s="88" t="s">
        <v>154</v>
      </c>
      <c r="F35" s="239" t="s">
        <v>292</v>
      </c>
      <c r="G35" s="240"/>
    </row>
    <row r="36" spans="1:10" x14ac:dyDescent="0.25">
      <c r="A36" s="32"/>
      <c r="C36" s="87"/>
    </row>
    <row r="37" spans="1:10" x14ac:dyDescent="0.25">
      <c r="A37" s="53" t="s">
        <v>28</v>
      </c>
      <c r="B37" s="91"/>
      <c r="C37" s="91"/>
      <c r="E37" s="206" t="s">
        <v>159</v>
      </c>
      <c r="F37" s="208"/>
      <c r="G37" s="209"/>
    </row>
    <row r="38" spans="1:10" x14ac:dyDescent="0.25">
      <c r="A38" s="32"/>
      <c r="C38" s="87"/>
      <c r="E38" s="88" t="s">
        <v>195</v>
      </c>
      <c r="F38" s="267">
        <v>44616</v>
      </c>
      <c r="G38" s="268"/>
    </row>
    <row r="39" spans="1:10" x14ac:dyDescent="0.25">
      <c r="A39" s="32"/>
      <c r="C39" s="87"/>
      <c r="E39" s="92" t="s">
        <v>194</v>
      </c>
      <c r="F39" s="267">
        <v>44634</v>
      </c>
      <c r="G39" s="268"/>
    </row>
    <row r="40" spans="1:10" x14ac:dyDescent="0.25">
      <c r="A40" s="210" t="s">
        <v>90</v>
      </c>
      <c r="B40" s="205"/>
      <c r="C40" s="87"/>
      <c r="E40" s="92" t="s">
        <v>193</v>
      </c>
      <c r="F40" s="267">
        <v>44634</v>
      </c>
      <c r="G40" s="268"/>
    </row>
    <row r="41" spans="1:10" x14ac:dyDescent="0.25">
      <c r="A41" s="51" t="s">
        <v>202</v>
      </c>
      <c r="B41" s="52"/>
      <c r="C41" s="89"/>
    </row>
    <row r="42" spans="1:10" ht="15.75" thickBot="1" x14ac:dyDescent="0.3">
      <c r="A42" s="89"/>
      <c r="B42" s="89"/>
      <c r="C42" s="89"/>
      <c r="G42" s="161"/>
      <c r="H42" s="161"/>
      <c r="I42" s="161"/>
      <c r="J42" s="161"/>
    </row>
    <row r="43" spans="1:10" ht="15.75" thickBot="1" x14ac:dyDescent="0.3">
      <c r="A43" s="89"/>
      <c r="B43" s="89"/>
      <c r="C43" s="89"/>
      <c r="E43" s="224" t="s">
        <v>55</v>
      </c>
      <c r="F43" s="225"/>
    </row>
    <row r="44" spans="1:10" x14ac:dyDescent="0.25">
      <c r="A44" s="89"/>
      <c r="B44" s="89"/>
      <c r="C44" s="89"/>
      <c r="E44" s="184" t="s">
        <v>69</v>
      </c>
      <c r="F44" s="187">
        <v>4</v>
      </c>
      <c r="I44" s="89"/>
    </row>
    <row r="45" spans="1:10" x14ac:dyDescent="0.25">
      <c r="A45" s="89"/>
      <c r="B45" s="89"/>
      <c r="C45" s="89"/>
      <c r="E45" s="88" t="s">
        <v>68</v>
      </c>
      <c r="F45" s="188">
        <v>3</v>
      </c>
      <c r="I45" s="89"/>
    </row>
    <row r="46" spans="1:10" ht="18" customHeight="1" x14ac:dyDescent="0.25">
      <c r="A46" s="89"/>
      <c r="C46" s="89"/>
      <c r="E46" s="88" t="s">
        <v>108</v>
      </c>
      <c r="F46" s="189">
        <v>0</v>
      </c>
      <c r="G46" s="109"/>
      <c r="I46" s="89"/>
    </row>
    <row r="47" spans="1:10" ht="17.45" customHeight="1" x14ac:dyDescent="0.25">
      <c r="G47" s="110"/>
      <c r="I47" s="49"/>
    </row>
    <row r="48" spans="1:10" ht="17.45" customHeight="1" x14ac:dyDescent="0.25">
      <c r="G48" s="111"/>
    </row>
    <row r="49" spans="1:8" ht="15.95" customHeight="1" x14ac:dyDescent="0.25">
      <c r="A49" s="226" t="s">
        <v>148</v>
      </c>
      <c r="B49" s="227"/>
      <c r="C49" s="228"/>
      <c r="E49" s="223"/>
      <c r="F49" s="223"/>
      <c r="G49" s="223"/>
    </row>
    <row r="50" spans="1:8" ht="18" customHeight="1" x14ac:dyDescent="0.25">
      <c r="A50" s="211" t="s">
        <v>167</v>
      </c>
      <c r="B50" s="212"/>
      <c r="C50" s="213"/>
      <c r="E50" s="185"/>
      <c r="F50" s="185"/>
      <c r="G50" s="185"/>
    </row>
    <row r="51" spans="1:8" ht="16.350000000000001" customHeight="1" x14ac:dyDescent="0.25">
      <c r="A51" s="229" t="s">
        <v>217</v>
      </c>
      <c r="B51" s="230"/>
      <c r="C51" s="231"/>
      <c r="E51" s="185"/>
      <c r="F51" s="185"/>
      <c r="G51" s="185"/>
    </row>
    <row r="52" spans="1:8" ht="18" customHeight="1" x14ac:dyDescent="0.25">
      <c r="A52" s="232"/>
      <c r="B52" s="233"/>
      <c r="C52" s="234"/>
      <c r="E52" s="185"/>
      <c r="F52" s="185"/>
      <c r="G52" s="185"/>
    </row>
    <row r="53" spans="1:8" ht="19.350000000000001" customHeight="1" x14ac:dyDescent="0.25">
      <c r="A53" s="232"/>
      <c r="B53" s="233"/>
      <c r="C53" s="234"/>
      <c r="E53" s="185"/>
      <c r="F53" s="185"/>
      <c r="G53" s="185"/>
    </row>
    <row r="54" spans="1:8" ht="19.7" customHeight="1" x14ac:dyDescent="0.25">
      <c r="A54" s="232"/>
      <c r="B54" s="233"/>
      <c r="C54" s="234"/>
      <c r="E54" s="185"/>
      <c r="F54" s="185"/>
      <c r="G54" s="185"/>
    </row>
    <row r="55" spans="1:8" ht="20.45" customHeight="1" x14ac:dyDescent="0.25">
      <c r="A55" s="232"/>
      <c r="B55" s="233"/>
      <c r="C55" s="234"/>
    </row>
    <row r="56" spans="1:8" ht="14.45" customHeight="1" x14ac:dyDescent="0.25">
      <c r="A56" s="232"/>
      <c r="B56" s="233"/>
      <c r="C56" s="234"/>
    </row>
    <row r="57" spans="1:8" ht="16.7" customHeight="1" x14ac:dyDescent="0.25">
      <c r="A57" s="232"/>
      <c r="B57" s="233"/>
      <c r="C57" s="234"/>
      <c r="E57" s="238"/>
    </row>
    <row r="58" spans="1:8" ht="16.350000000000001" customHeight="1" x14ac:dyDescent="0.25">
      <c r="A58" s="232"/>
      <c r="B58" s="233"/>
      <c r="C58" s="234"/>
      <c r="E58" s="238"/>
    </row>
    <row r="59" spans="1:8" ht="18" customHeight="1" x14ac:dyDescent="0.25">
      <c r="A59" s="232"/>
      <c r="B59" s="233"/>
      <c r="C59" s="234"/>
      <c r="E59" s="238"/>
      <c r="F59" s="107"/>
    </row>
    <row r="60" spans="1:8" ht="16.7" customHeight="1" thickBot="1" x14ac:dyDescent="0.3">
      <c r="A60" s="235"/>
      <c r="B60" s="236"/>
      <c r="C60" s="237"/>
      <c r="E60" s="222" t="s">
        <v>152</v>
      </c>
      <c r="F60" s="222"/>
      <c r="G60" s="222"/>
    </row>
    <row r="61" spans="1:8" x14ac:dyDescent="0.25">
      <c r="A61" s="86"/>
      <c r="B61" s="29"/>
      <c r="C61" s="29"/>
      <c r="E61" s="222"/>
      <c r="F61" s="222"/>
      <c r="G61" s="222"/>
      <c r="H61" s="57"/>
    </row>
    <row r="62" spans="1:8" ht="15.6" customHeight="1" x14ac:dyDescent="0.25">
      <c r="F62" s="103"/>
      <c r="G62" s="103"/>
      <c r="H62" s="57"/>
    </row>
    <row r="63" spans="1:8" x14ac:dyDescent="0.25">
      <c r="E63" s="98"/>
      <c r="F63" s="98"/>
      <c r="G63" s="98"/>
      <c r="H63" s="57"/>
    </row>
    <row r="64" spans="1:8" x14ac:dyDescent="0.25">
      <c r="B64" s="29"/>
      <c r="C64" s="29"/>
      <c r="E64" s="98"/>
      <c r="F64" s="98"/>
      <c r="G64" s="98"/>
      <c r="H64" s="57"/>
    </row>
    <row r="65" spans="1:8" ht="21" x14ac:dyDescent="0.35">
      <c r="A65" s="58"/>
      <c r="B65" s="58"/>
      <c r="C65" s="58"/>
      <c r="E65" s="57"/>
      <c r="F65" s="98"/>
      <c r="G65" s="98"/>
      <c r="H65" s="57"/>
    </row>
    <row r="66" spans="1:8" ht="41.45" customHeight="1" x14ac:dyDescent="0.25">
      <c r="C66" s="76"/>
      <c r="E66" s="57"/>
      <c r="F66" s="98"/>
      <c r="G66" s="98"/>
      <c r="H66" s="57"/>
    </row>
    <row r="67" spans="1:8" ht="32.450000000000003" customHeight="1" x14ac:dyDescent="0.25">
      <c r="C67" s="75"/>
      <c r="E67" s="57"/>
      <c r="F67" s="98"/>
      <c r="G67" s="98"/>
      <c r="H67" s="57"/>
    </row>
    <row r="68" spans="1:8" x14ac:dyDescent="0.25">
      <c r="E68" s="57"/>
      <c r="F68" s="98"/>
      <c r="G68" s="98"/>
      <c r="H68" s="57"/>
    </row>
    <row r="69" spans="1:8" x14ac:dyDescent="0.25">
      <c r="E69" s="57"/>
      <c r="F69" s="98"/>
      <c r="G69" s="98"/>
      <c r="H69" s="57"/>
    </row>
    <row r="70" spans="1:8" x14ac:dyDescent="0.25">
      <c r="E70" s="57"/>
      <c r="F70" s="57"/>
      <c r="G70" s="57"/>
      <c r="H70" s="57"/>
    </row>
  </sheetData>
  <sheetProtection insertHyperlinks="0" deleteColumns="0" deleteRows="0"/>
  <mergeCells count="37">
    <mergeCell ref="B15:C15"/>
    <mergeCell ref="A17:C17"/>
    <mergeCell ref="E17:G17"/>
    <mergeCell ref="A4:C5"/>
    <mergeCell ref="F40:G40"/>
    <mergeCell ref="F38:G38"/>
    <mergeCell ref="F39:G39"/>
    <mergeCell ref="B8:C8"/>
    <mergeCell ref="B7:C7"/>
    <mergeCell ref="B25:C25"/>
    <mergeCell ref="B26:C26"/>
    <mergeCell ref="F15:G15"/>
    <mergeCell ref="F18:G18"/>
    <mergeCell ref="F19:G19"/>
    <mergeCell ref="F20:G20"/>
    <mergeCell ref="B12:C12"/>
    <mergeCell ref="F12:G12"/>
    <mergeCell ref="F13:G13"/>
    <mergeCell ref="F14:G14"/>
    <mergeCell ref="B14:C14"/>
    <mergeCell ref="B13:C13"/>
    <mergeCell ref="F35:G35"/>
    <mergeCell ref="E27:G27"/>
    <mergeCell ref="B27:C27"/>
    <mergeCell ref="B18:C18"/>
    <mergeCell ref="B19:C19"/>
    <mergeCell ref="B20:C20"/>
    <mergeCell ref="F21:G21"/>
    <mergeCell ref="E26:G26"/>
    <mergeCell ref="E25:G25"/>
    <mergeCell ref="B21:C21"/>
    <mergeCell ref="E60:G61"/>
    <mergeCell ref="E49:G49"/>
    <mergeCell ref="E43:F43"/>
    <mergeCell ref="A49:C49"/>
    <mergeCell ref="A51:C60"/>
    <mergeCell ref="E57:E59"/>
  </mergeCells>
  <dataValidations count="2">
    <dataValidation type="list" allowBlank="1" showInputMessage="1" showErrorMessage="1" sqref="A65:C65">
      <formula1>"Favorable,Défavorable"</formula1>
    </dataValidation>
    <dataValidation type="list" allowBlank="1" showInputMessage="1" showErrorMessage="1" sqref="E27:G27">
      <formula1>"Audit sur site,Audit à distance"</formula1>
    </dataValidation>
  </dataValidations>
  <hyperlinks>
    <hyperlink ref="A4" r:id="rId1" display="https://travail-emploi.gouv.fr/demarches-ressources-documentaires/documentation-et-publications-officielles/guides/guide-referentiel-national-qualite"/>
    <hyperlink ref="A4:C5" r:id="rId2" tooltip="Guide référentiel national qualite" display="Guide référentiel national qualité"/>
    <hyperlink ref="B27" r:id="rId3"/>
    <hyperlink ref="B21" r:id="rId4"/>
  </hyperlinks>
  <pageMargins left="0.7" right="0.7" top="0.60333333333333339" bottom="0.75" header="0.3" footer="0.3"/>
  <pageSetup paperSize="9" scale="49" orientation="landscape" r:id="rId5"/>
  <drawing r:id="rId6"/>
  <legacyDrawing r:id="rId7"/>
  <mc:AlternateContent xmlns:mc="http://schemas.openxmlformats.org/markup-compatibility/2006">
    <mc:Choice Requires="x14">
      <controls>
        <mc:AlternateContent xmlns:mc="http://schemas.openxmlformats.org/markup-compatibility/2006">
          <mc:Choice Requires="x14">
            <control shapeId="1065" r:id="rId8" name="Check Box 41">
              <controlPr defaultSize="0" autoFill="0" autoLine="0" autoPict="0">
                <anchor moveWithCells="1">
                  <from>
                    <xdr:col>1</xdr:col>
                    <xdr:colOff>457200</xdr:colOff>
                    <xdr:row>29</xdr:row>
                    <xdr:rowOff>190500</xdr:rowOff>
                  </from>
                  <to>
                    <xdr:col>1</xdr:col>
                    <xdr:colOff>676275</xdr:colOff>
                    <xdr:row>31</xdr:row>
                    <xdr:rowOff>9525</xdr:rowOff>
                  </to>
                </anchor>
              </controlPr>
            </control>
          </mc:Choice>
        </mc:AlternateContent>
        <mc:AlternateContent xmlns:mc="http://schemas.openxmlformats.org/markup-compatibility/2006">
          <mc:Choice Requires="x14">
            <control shapeId="1066" r:id="rId9" name="Check Box 42">
              <controlPr defaultSize="0" autoFill="0" autoLine="0" autoPict="0">
                <anchor moveWithCells="1">
                  <from>
                    <xdr:col>1</xdr:col>
                    <xdr:colOff>447675</xdr:colOff>
                    <xdr:row>30</xdr:row>
                    <xdr:rowOff>180975</xdr:rowOff>
                  </from>
                  <to>
                    <xdr:col>1</xdr:col>
                    <xdr:colOff>657225</xdr:colOff>
                    <xdr:row>32</xdr:row>
                    <xdr:rowOff>9525</xdr:rowOff>
                  </to>
                </anchor>
              </controlPr>
            </control>
          </mc:Choice>
        </mc:AlternateContent>
        <mc:AlternateContent xmlns:mc="http://schemas.openxmlformats.org/markup-compatibility/2006">
          <mc:Choice Requires="x14">
            <control shapeId="1067" r:id="rId10" name="Check Box 43">
              <controlPr defaultSize="0" autoFill="0" autoLine="0" autoPict="0">
                <anchor moveWithCells="1">
                  <from>
                    <xdr:col>1</xdr:col>
                    <xdr:colOff>447675</xdr:colOff>
                    <xdr:row>31</xdr:row>
                    <xdr:rowOff>180975</xdr:rowOff>
                  </from>
                  <to>
                    <xdr:col>1</xdr:col>
                    <xdr:colOff>657225</xdr:colOff>
                    <xdr:row>33</xdr:row>
                    <xdr:rowOff>9525</xdr:rowOff>
                  </to>
                </anchor>
              </controlPr>
            </control>
          </mc:Choice>
        </mc:AlternateContent>
        <mc:AlternateContent xmlns:mc="http://schemas.openxmlformats.org/markup-compatibility/2006">
          <mc:Choice Requires="x14">
            <control shapeId="1068" r:id="rId11" name="Check Box 44">
              <controlPr defaultSize="0" autoFill="0" autoLine="0" autoPict="0">
                <anchor moveWithCells="1">
                  <from>
                    <xdr:col>1</xdr:col>
                    <xdr:colOff>447675</xdr:colOff>
                    <xdr:row>33</xdr:row>
                    <xdr:rowOff>9525</xdr:rowOff>
                  </from>
                  <to>
                    <xdr:col>1</xdr:col>
                    <xdr:colOff>657225</xdr:colOff>
                    <xdr:row>34</xdr:row>
                    <xdr:rowOff>28575</xdr:rowOff>
                  </to>
                </anchor>
              </controlPr>
            </control>
          </mc:Choice>
        </mc:AlternateContent>
        <mc:AlternateContent xmlns:mc="http://schemas.openxmlformats.org/markup-compatibility/2006">
          <mc:Choice Requires="x14">
            <control shapeId="1069" r:id="rId12" name="Check Box 45">
              <controlPr defaultSize="0" autoFill="0" autoLine="0" autoPict="0">
                <anchor moveWithCells="1">
                  <from>
                    <xdr:col>2</xdr:col>
                    <xdr:colOff>561975</xdr:colOff>
                    <xdr:row>29</xdr:row>
                    <xdr:rowOff>200025</xdr:rowOff>
                  </from>
                  <to>
                    <xdr:col>2</xdr:col>
                    <xdr:colOff>771525</xdr:colOff>
                    <xdr:row>31</xdr:row>
                    <xdr:rowOff>9525</xdr:rowOff>
                  </to>
                </anchor>
              </controlPr>
            </control>
          </mc:Choice>
        </mc:AlternateContent>
        <mc:AlternateContent xmlns:mc="http://schemas.openxmlformats.org/markup-compatibility/2006">
          <mc:Choice Requires="x14">
            <control shapeId="1070" r:id="rId13" name="Check Box 46">
              <controlPr defaultSize="0" autoFill="0" autoLine="0" autoPict="0">
                <anchor moveWithCells="1">
                  <from>
                    <xdr:col>2</xdr:col>
                    <xdr:colOff>561975</xdr:colOff>
                    <xdr:row>30</xdr:row>
                    <xdr:rowOff>180975</xdr:rowOff>
                  </from>
                  <to>
                    <xdr:col>2</xdr:col>
                    <xdr:colOff>771525</xdr:colOff>
                    <xdr:row>32</xdr:row>
                    <xdr:rowOff>9525</xdr:rowOff>
                  </to>
                </anchor>
              </controlPr>
            </control>
          </mc:Choice>
        </mc:AlternateContent>
        <mc:AlternateContent xmlns:mc="http://schemas.openxmlformats.org/markup-compatibility/2006">
          <mc:Choice Requires="x14">
            <control shapeId="1071" r:id="rId14" name="Check Box 47">
              <controlPr defaultSize="0" autoFill="0" autoLine="0" autoPict="0">
                <anchor moveWithCells="1">
                  <from>
                    <xdr:col>2</xdr:col>
                    <xdr:colOff>542925</xdr:colOff>
                    <xdr:row>31</xdr:row>
                    <xdr:rowOff>180975</xdr:rowOff>
                  </from>
                  <to>
                    <xdr:col>2</xdr:col>
                    <xdr:colOff>762000</xdr:colOff>
                    <xdr:row>33</xdr:row>
                    <xdr:rowOff>9525</xdr:rowOff>
                  </to>
                </anchor>
              </controlPr>
            </control>
          </mc:Choice>
        </mc:AlternateContent>
        <mc:AlternateContent xmlns:mc="http://schemas.openxmlformats.org/markup-compatibility/2006">
          <mc:Choice Requires="x14">
            <control shapeId="1072" r:id="rId15" name="Check Box 48">
              <controlPr defaultSize="0" autoFill="0" autoLine="0" autoPict="0">
                <anchor moveWithCells="1">
                  <from>
                    <xdr:col>2</xdr:col>
                    <xdr:colOff>542925</xdr:colOff>
                    <xdr:row>32</xdr:row>
                    <xdr:rowOff>161925</xdr:rowOff>
                  </from>
                  <to>
                    <xdr:col>2</xdr:col>
                    <xdr:colOff>762000</xdr:colOff>
                    <xdr:row>34</xdr:row>
                    <xdr:rowOff>9525</xdr:rowOff>
                  </to>
                </anchor>
              </controlPr>
            </control>
          </mc:Choice>
        </mc:AlternateContent>
        <mc:AlternateContent xmlns:mc="http://schemas.openxmlformats.org/markup-compatibility/2006">
          <mc:Choice Requires="x14">
            <control shapeId="1073" r:id="rId16" name="Check Box 49">
              <controlPr defaultSize="0" autoFill="0" autoLine="0" autoPict="0">
                <anchor moveWithCells="1">
                  <from>
                    <xdr:col>2</xdr:col>
                    <xdr:colOff>571500</xdr:colOff>
                    <xdr:row>35</xdr:row>
                    <xdr:rowOff>180975</xdr:rowOff>
                  </from>
                  <to>
                    <xdr:col>2</xdr:col>
                    <xdr:colOff>790575</xdr:colOff>
                    <xdr:row>37</xdr:row>
                    <xdr:rowOff>9525</xdr:rowOff>
                  </to>
                </anchor>
              </controlPr>
            </control>
          </mc:Choice>
        </mc:AlternateContent>
        <mc:AlternateContent xmlns:mc="http://schemas.openxmlformats.org/markup-compatibility/2006">
          <mc:Choice Requires="x14">
            <control shapeId="1074" r:id="rId17" name="Check Box 50">
              <controlPr defaultSize="0" autoFill="0" autoLine="0" autoPict="0">
                <anchor moveWithCells="1">
                  <from>
                    <xdr:col>1</xdr:col>
                    <xdr:colOff>447675</xdr:colOff>
                    <xdr:row>35</xdr:row>
                    <xdr:rowOff>180975</xdr:rowOff>
                  </from>
                  <to>
                    <xdr:col>1</xdr:col>
                    <xdr:colOff>657225</xdr:colOff>
                    <xdr:row>37</xdr:row>
                    <xdr:rowOff>9525</xdr:rowOff>
                  </to>
                </anchor>
              </controlPr>
            </control>
          </mc:Choice>
        </mc:AlternateContent>
        <mc:AlternateContent xmlns:mc="http://schemas.openxmlformats.org/markup-compatibility/2006">
          <mc:Choice Requires="x14">
            <control shapeId="1075" r:id="rId18" name="Check Box 51">
              <controlPr defaultSize="0" autoFill="0" autoLine="0" autoPict="0">
                <anchor moveWithCells="1">
                  <from>
                    <xdr:col>1</xdr:col>
                    <xdr:colOff>485775</xdr:colOff>
                    <xdr:row>39</xdr:row>
                    <xdr:rowOff>180975</xdr:rowOff>
                  </from>
                  <to>
                    <xdr:col>1</xdr:col>
                    <xdr:colOff>695325</xdr:colOff>
                    <xdr:row>41</xdr:row>
                    <xdr:rowOff>9525</xdr:rowOff>
                  </to>
                </anchor>
              </controlPr>
            </control>
          </mc:Choice>
        </mc:AlternateContent>
        <mc:AlternateContent xmlns:mc="http://schemas.openxmlformats.org/markup-compatibility/2006">
          <mc:Choice Requires="x14">
            <control shapeId="1081" r:id="rId19" name="Check Box 57">
              <controlPr defaultSize="0" autoFill="0" autoLine="0" autoPict="0">
                <anchor moveWithCells="1">
                  <from>
                    <xdr:col>5</xdr:col>
                    <xdr:colOff>180975</xdr:colOff>
                    <xdr:row>31</xdr:row>
                    <xdr:rowOff>161925</xdr:rowOff>
                  </from>
                  <to>
                    <xdr:col>5</xdr:col>
                    <xdr:colOff>390525</xdr:colOff>
                    <xdr:row>33</xdr:row>
                    <xdr:rowOff>9525</xdr:rowOff>
                  </to>
                </anchor>
              </controlPr>
            </control>
          </mc:Choice>
        </mc:AlternateContent>
        <mc:AlternateContent xmlns:mc="http://schemas.openxmlformats.org/markup-compatibility/2006">
          <mc:Choice Requires="x14">
            <control shapeId="1082" r:id="rId20" name="Check Box 58">
              <controlPr defaultSize="0" autoFill="0" autoLine="0" autoPict="0">
                <anchor moveWithCells="1">
                  <from>
                    <xdr:col>5</xdr:col>
                    <xdr:colOff>180975</xdr:colOff>
                    <xdr:row>32</xdr:row>
                    <xdr:rowOff>180975</xdr:rowOff>
                  </from>
                  <to>
                    <xdr:col>5</xdr:col>
                    <xdr:colOff>390525</xdr:colOff>
                    <xdr:row>34</xdr:row>
                    <xdr:rowOff>9525</xdr:rowOff>
                  </to>
                </anchor>
              </controlPr>
            </control>
          </mc:Choice>
        </mc:AlternateContent>
        <mc:AlternateContent xmlns:mc="http://schemas.openxmlformats.org/markup-compatibility/2006">
          <mc:Choice Requires="x14">
            <control shapeId="1083" r:id="rId21" name="Check Box 59">
              <controlPr defaultSize="0" autoFill="0" autoLine="0" autoPict="0">
                <anchor moveWithCells="1">
                  <from>
                    <xdr:col>6</xdr:col>
                    <xdr:colOff>314325</xdr:colOff>
                    <xdr:row>31</xdr:row>
                    <xdr:rowOff>180975</xdr:rowOff>
                  </from>
                  <to>
                    <xdr:col>6</xdr:col>
                    <xdr:colOff>523875</xdr:colOff>
                    <xdr:row>33</xdr:row>
                    <xdr:rowOff>9525</xdr:rowOff>
                  </to>
                </anchor>
              </controlPr>
            </control>
          </mc:Choice>
        </mc:AlternateContent>
        <mc:AlternateContent xmlns:mc="http://schemas.openxmlformats.org/markup-compatibility/2006">
          <mc:Choice Requires="x14">
            <control shapeId="1084" r:id="rId22" name="Check Box 60">
              <controlPr defaultSize="0" autoFill="0" autoLine="0" autoPict="0">
                <anchor moveWithCells="1">
                  <from>
                    <xdr:col>6</xdr:col>
                    <xdr:colOff>314325</xdr:colOff>
                    <xdr:row>32</xdr:row>
                    <xdr:rowOff>161925</xdr:rowOff>
                  </from>
                  <to>
                    <xdr:col>6</xdr:col>
                    <xdr:colOff>533400</xdr:colOff>
                    <xdr:row>34</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
    <pageSetUpPr fitToPage="1"/>
  </sheetPr>
  <dimension ref="A2:E25"/>
  <sheetViews>
    <sheetView topLeftCell="A13" zoomScale="80" zoomScaleNormal="80" zoomScalePageLayoutView="65" workbookViewId="0">
      <selection activeCell="C17" sqref="C17"/>
    </sheetView>
  </sheetViews>
  <sheetFormatPr baseColWidth="10" defaultRowHeight="15" x14ac:dyDescent="0.25"/>
  <cols>
    <col min="1" max="1" width="25.42578125" customWidth="1"/>
    <col min="2" max="2" width="35" customWidth="1"/>
    <col min="3" max="4" width="21.5703125" customWidth="1"/>
    <col min="5" max="5" width="24.42578125" customWidth="1"/>
    <col min="6" max="6" width="38.140625" customWidth="1"/>
  </cols>
  <sheetData>
    <row r="2" spans="1:5" ht="28.5" x14ac:dyDescent="0.45">
      <c r="A2" s="215" t="s">
        <v>201</v>
      </c>
      <c r="B2" s="78"/>
      <c r="C2" s="78"/>
      <c r="D2" s="78"/>
    </row>
    <row r="3" spans="1:5" x14ac:dyDescent="0.25">
      <c r="A3" t="s">
        <v>89</v>
      </c>
    </row>
    <row r="4" spans="1:5" ht="15.75" thickBot="1" x14ac:dyDescent="0.3"/>
    <row r="5" spans="1:5" ht="15.75" thickBot="1" x14ac:dyDescent="0.3">
      <c r="A5" s="79" t="s">
        <v>128</v>
      </c>
      <c r="B5" s="278" t="str">
        <f>'Données OPAC'!B12</f>
        <v>khepri formation</v>
      </c>
      <c r="C5" s="279"/>
      <c r="D5" s="279"/>
      <c r="E5" s="280"/>
    </row>
    <row r="6" spans="1:5" ht="15.75" thickBot="1" x14ac:dyDescent="0.3">
      <c r="A6" s="80" t="s">
        <v>129</v>
      </c>
      <c r="B6" s="278" t="str">
        <f>IF('Données OPAC'!F12="","",'Données OPAC'!F12)</f>
        <v/>
      </c>
      <c r="C6" s="279"/>
      <c r="D6" s="279"/>
      <c r="E6" s="280"/>
    </row>
    <row r="7" spans="1:5" ht="15.75" thickBot="1" x14ac:dyDescent="0.3">
      <c r="A7" s="80" t="s">
        <v>130</v>
      </c>
      <c r="B7" s="281" t="s">
        <v>89</v>
      </c>
      <c r="C7" s="282"/>
      <c r="D7" s="282"/>
      <c r="E7" s="283"/>
    </row>
    <row r="8" spans="1:5" ht="15.75" thickBot="1" x14ac:dyDescent="0.3">
      <c r="A8" s="81" t="s">
        <v>131</v>
      </c>
      <c r="B8" s="278" t="str">
        <f>'Données OPAC'!B25</f>
        <v>MOUHOUBI Djamila</v>
      </c>
      <c r="C8" s="279"/>
      <c r="D8" s="279"/>
      <c r="E8" s="280"/>
    </row>
    <row r="9" spans="1:5" ht="29.45" customHeight="1" thickBot="1" x14ac:dyDescent="0.3">
      <c r="A9" s="112" t="s">
        <v>182</v>
      </c>
      <c r="B9" s="284" t="str">
        <f>'Données OPAC'!E27</f>
        <v>Audit à distance</v>
      </c>
      <c r="C9" s="285"/>
      <c r="D9" s="285"/>
      <c r="E9" s="286"/>
    </row>
    <row r="10" spans="1:5" ht="15.75" thickBot="1" x14ac:dyDescent="0.3">
      <c r="A10" s="126" t="s">
        <v>160</v>
      </c>
      <c r="B10" s="124">
        <f>'Données OPAC'!B7</f>
        <v>44629</v>
      </c>
      <c r="C10" s="125" t="s">
        <v>166</v>
      </c>
      <c r="D10" s="287">
        <f>'Données OPAC'!B8</f>
        <v>44629</v>
      </c>
      <c r="E10" s="288"/>
    </row>
    <row r="11" spans="1:5" ht="15.75" thickBot="1" x14ac:dyDescent="0.3"/>
    <row r="12" spans="1:5" ht="26.25" thickBot="1" x14ac:dyDescent="0.3">
      <c r="A12" s="82" t="s">
        <v>132</v>
      </c>
      <c r="B12" s="83" t="s">
        <v>133</v>
      </c>
      <c r="C12" s="83" t="s">
        <v>147</v>
      </c>
      <c r="D12" s="83" t="s">
        <v>134</v>
      </c>
      <c r="E12" s="83" t="s">
        <v>135</v>
      </c>
    </row>
    <row r="13" spans="1:5" ht="26.45" customHeight="1" x14ac:dyDescent="0.25">
      <c r="A13" s="139">
        <f>'Données OPAC'!B7</f>
        <v>44629</v>
      </c>
      <c r="B13" s="276" t="s">
        <v>145</v>
      </c>
      <c r="C13" s="276"/>
      <c r="D13" s="276"/>
      <c r="E13" s="276"/>
    </row>
    <row r="14" spans="1:5" ht="109.35" customHeight="1" x14ac:dyDescent="0.25">
      <c r="A14" s="77"/>
      <c r="B14" s="141" t="s">
        <v>189</v>
      </c>
      <c r="C14" s="100"/>
      <c r="D14" s="277" t="str">
        <f>'Données OPAC'!B25</f>
        <v>MOUHOUBI Djamila</v>
      </c>
      <c r="E14" s="289" t="str">
        <f>_xlfn.CONCAT('Données OPAC'!B18,", ",'Données OPAC'!B19)</f>
        <v xml:space="preserve"> Evelyne REVELLAT, directrice</v>
      </c>
    </row>
    <row r="15" spans="1:5" ht="52.35" customHeight="1" x14ac:dyDescent="0.25">
      <c r="A15" s="77"/>
      <c r="B15" s="140" t="s">
        <v>146</v>
      </c>
      <c r="C15" s="14"/>
      <c r="D15" s="277"/>
      <c r="E15" s="290"/>
    </row>
    <row r="16" spans="1:5" ht="66.599999999999994" customHeight="1" x14ac:dyDescent="0.25">
      <c r="A16" s="84"/>
      <c r="B16" s="140" t="s">
        <v>169</v>
      </c>
      <c r="C16" s="191"/>
      <c r="D16" s="277"/>
      <c r="E16" s="290"/>
    </row>
    <row r="17" spans="1:5" ht="64.349999999999994" customHeight="1" x14ac:dyDescent="0.25">
      <c r="A17" s="84"/>
      <c r="B17" s="140" t="s">
        <v>170</v>
      </c>
      <c r="C17" s="191"/>
      <c r="D17" s="277"/>
      <c r="E17" s="290"/>
    </row>
    <row r="18" spans="1:5" ht="26.45" customHeight="1" x14ac:dyDescent="0.25">
      <c r="A18" s="84"/>
      <c r="B18" s="85" t="s">
        <v>136</v>
      </c>
      <c r="C18" s="85"/>
      <c r="D18" s="277"/>
      <c r="E18" s="290"/>
    </row>
    <row r="19" spans="1:5" ht="51" customHeight="1" x14ac:dyDescent="0.25">
      <c r="A19" s="84"/>
      <c r="B19" s="140" t="s">
        <v>190</v>
      </c>
      <c r="C19" s="191"/>
      <c r="D19" s="277"/>
      <c r="E19" s="290"/>
    </row>
    <row r="20" spans="1:5" ht="48.6" customHeight="1" x14ac:dyDescent="0.25">
      <c r="A20" s="84"/>
      <c r="B20" s="99" t="s">
        <v>171</v>
      </c>
      <c r="C20" s="191"/>
      <c r="D20" s="277"/>
      <c r="E20" s="290"/>
    </row>
    <row r="21" spans="1:5" ht="42" customHeight="1" x14ac:dyDescent="0.25">
      <c r="A21" s="84"/>
      <c r="B21" s="142" t="s">
        <v>172</v>
      </c>
      <c r="C21" s="191"/>
      <c r="D21" s="277"/>
      <c r="E21" s="290"/>
    </row>
    <row r="22" spans="1:5" ht="49.35" customHeight="1" x14ac:dyDescent="0.25">
      <c r="A22" s="84"/>
      <c r="B22" s="142" t="s">
        <v>173</v>
      </c>
      <c r="C22" s="191"/>
      <c r="D22" s="277"/>
      <c r="E22" s="290"/>
    </row>
    <row r="23" spans="1:5" ht="26.45" customHeight="1" x14ac:dyDescent="0.25">
      <c r="A23" s="84"/>
      <c r="B23" s="143" t="s">
        <v>168</v>
      </c>
      <c r="C23" s="144"/>
      <c r="D23" s="277"/>
      <c r="E23" s="291"/>
    </row>
    <row r="24" spans="1:5" ht="55.5" customHeight="1" x14ac:dyDescent="0.25">
      <c r="A24" s="145"/>
      <c r="B24" s="138" t="s">
        <v>191</v>
      </c>
      <c r="C24" s="101"/>
      <c r="D24" s="277"/>
      <c r="E24" s="84" t="s">
        <v>174</v>
      </c>
    </row>
    <row r="25" spans="1:5" ht="180" x14ac:dyDescent="0.25">
      <c r="A25" s="84"/>
      <c r="B25" s="138" t="s">
        <v>192</v>
      </c>
      <c r="C25" s="102"/>
      <c r="D25" s="277"/>
      <c r="E25" s="169"/>
    </row>
  </sheetData>
  <mergeCells count="9">
    <mergeCell ref="B13:E13"/>
    <mergeCell ref="D14:D25"/>
    <mergeCell ref="B5:E5"/>
    <mergeCell ref="B6:E6"/>
    <mergeCell ref="B7:E7"/>
    <mergeCell ref="B8:E8"/>
    <mergeCell ref="B9:E9"/>
    <mergeCell ref="D10:E10"/>
    <mergeCell ref="E14:E23"/>
  </mergeCells>
  <pageMargins left="0.7" right="0.7" top="0.75" bottom="0.75" header="0.3" footer="0.3"/>
  <pageSetup paperSize="9" scale="68"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4">
    <pageSetUpPr fitToPage="1"/>
  </sheetPr>
  <dimension ref="A1:S48"/>
  <sheetViews>
    <sheetView tabSelected="1" topLeftCell="C34" zoomScale="80" zoomScaleNormal="80" workbookViewId="0">
      <selection activeCell="N34" sqref="N34"/>
    </sheetView>
  </sheetViews>
  <sheetFormatPr baseColWidth="10" defaultColWidth="11.5703125" defaultRowHeight="15" x14ac:dyDescent="0.25"/>
  <cols>
    <col min="1" max="1" width="9.140625" style="119" customWidth="1"/>
    <col min="2" max="2" width="8.85546875" style="1" customWidth="1"/>
    <col min="3" max="3" width="3.85546875" style="1" customWidth="1"/>
    <col min="4" max="4" width="5.140625" style="1" customWidth="1"/>
    <col min="5" max="5" width="5.140625" style="1" hidden="1" customWidth="1"/>
    <col min="6" max="6" width="12.5703125" style="1" hidden="1" customWidth="1"/>
    <col min="7" max="7" width="27.85546875" style="1" customWidth="1"/>
    <col min="8" max="8" width="38.28515625" style="1" customWidth="1"/>
    <col min="9" max="9" width="24.7109375" style="1" customWidth="1"/>
    <col min="10" max="10" width="50.28515625" style="1" customWidth="1"/>
    <col min="11" max="11" width="36.5703125" style="1" customWidth="1"/>
    <col min="12" max="12" width="34.5703125" style="1" customWidth="1"/>
    <col min="13" max="13" width="38" style="1" hidden="1" customWidth="1"/>
    <col min="14" max="16384" width="11.5703125" style="1"/>
  </cols>
  <sheetData>
    <row r="1" spans="1:19" ht="64.7" customHeight="1" thickBot="1" x14ac:dyDescent="0.3">
      <c r="A1" s="118"/>
      <c r="I1" s="216" t="s">
        <v>202</v>
      </c>
    </row>
    <row r="2" spans="1:19" ht="15.75" thickBot="1" x14ac:dyDescent="0.3">
      <c r="A2" s="160" t="s">
        <v>44</v>
      </c>
      <c r="B2" s="300" t="str">
        <f>'Données OPAC'!B12&amp; ", "&amp; 'Données OPAC'!B13 &amp; ", " &amp; 'Données OPAC'!B14 &amp; ", " &amp; 'Données OPAC'!B15</f>
        <v>khepri formation, 188 Grande Rue Charles de Gaulle, 94130, NOGENT-SUR-MARNE</v>
      </c>
      <c r="C2" s="301"/>
      <c r="D2" s="301"/>
      <c r="E2" s="301"/>
      <c r="F2" s="301"/>
      <c r="G2" s="301"/>
      <c r="H2" s="301"/>
      <c r="I2" s="301"/>
      <c r="J2" s="301"/>
      <c r="K2" s="301"/>
      <c r="L2" s="301"/>
      <c r="M2" s="302"/>
    </row>
    <row r="3" spans="1:19" ht="21.75" thickBot="1" x14ac:dyDescent="0.3">
      <c r="A3" s="166" t="s">
        <v>45</v>
      </c>
      <c r="B3" s="303" t="s">
        <v>215</v>
      </c>
      <c r="C3" s="304"/>
      <c r="D3" s="304"/>
      <c r="E3" s="304"/>
      <c r="F3" s="304"/>
      <c r="G3" s="305"/>
      <c r="H3" s="305"/>
      <c r="I3" s="305"/>
      <c r="J3" s="305"/>
      <c r="K3" s="305"/>
      <c r="L3" s="305"/>
      <c r="M3" s="306"/>
    </row>
    <row r="4" spans="1:19" ht="54" customHeight="1" thickBot="1" x14ac:dyDescent="0.3">
      <c r="A4" s="118"/>
      <c r="B4" s="146" t="s">
        <v>0</v>
      </c>
      <c r="C4" s="148" t="s">
        <v>1</v>
      </c>
      <c r="D4" s="150" t="s">
        <v>2</v>
      </c>
      <c r="E4" s="151" t="s">
        <v>3</v>
      </c>
      <c r="F4" s="137" t="s">
        <v>4</v>
      </c>
      <c r="G4" s="158" t="s">
        <v>42</v>
      </c>
      <c r="H4" s="159" t="s">
        <v>43</v>
      </c>
      <c r="I4" s="159" t="s">
        <v>155</v>
      </c>
      <c r="J4" s="147" t="s">
        <v>163</v>
      </c>
      <c r="K4" s="149" t="s">
        <v>162</v>
      </c>
      <c r="L4" s="131" t="s">
        <v>161</v>
      </c>
      <c r="M4" s="152" t="s">
        <v>164</v>
      </c>
      <c r="N4" s="128"/>
      <c r="O4" s="128"/>
      <c r="P4" s="128"/>
      <c r="Q4" s="128"/>
      <c r="R4" s="128"/>
      <c r="S4" s="128"/>
    </row>
    <row r="5" spans="1:19" ht="242.1" customHeight="1" x14ac:dyDescent="0.25">
      <c r="A5" s="118"/>
      <c r="B5" s="48"/>
      <c r="C5" s="48" t="s">
        <v>5</v>
      </c>
      <c r="D5" s="48" t="s">
        <v>5</v>
      </c>
      <c r="E5" s="113" t="s">
        <v>5</v>
      </c>
      <c r="F5" s="129" t="s">
        <v>5</v>
      </c>
      <c r="G5" s="114" t="s">
        <v>151</v>
      </c>
      <c r="H5" s="133" t="s">
        <v>6</v>
      </c>
      <c r="I5" s="134" t="s">
        <v>228</v>
      </c>
      <c r="J5" s="175" t="s">
        <v>221</v>
      </c>
      <c r="K5" s="175" t="s">
        <v>219</v>
      </c>
      <c r="L5" s="175" t="s">
        <v>220</v>
      </c>
      <c r="M5" s="176"/>
    </row>
    <row r="6" spans="1:19" ht="48" customHeight="1" x14ac:dyDescent="0.25">
      <c r="A6" s="118"/>
      <c r="B6" s="2" t="s">
        <v>5</v>
      </c>
      <c r="C6" s="2" t="s">
        <v>5</v>
      </c>
      <c r="D6" s="2" t="s">
        <v>5</v>
      </c>
      <c r="E6" s="115" t="s">
        <v>5</v>
      </c>
      <c r="F6" s="130" t="s">
        <v>5</v>
      </c>
      <c r="G6" s="123" t="s">
        <v>18</v>
      </c>
      <c r="H6" s="25" t="s">
        <v>29</v>
      </c>
      <c r="I6" s="132"/>
      <c r="J6" s="177" t="s">
        <v>294</v>
      </c>
      <c r="K6" s="177"/>
      <c r="L6" s="177"/>
      <c r="M6" s="178"/>
    </row>
    <row r="7" spans="1:19" ht="115.5" customHeight="1" x14ac:dyDescent="0.25">
      <c r="B7" s="2"/>
      <c r="C7" s="108"/>
      <c r="D7" s="2" t="s">
        <v>5</v>
      </c>
      <c r="E7" s="115" t="s">
        <v>5</v>
      </c>
      <c r="F7" s="130" t="s">
        <v>5</v>
      </c>
      <c r="G7" s="123" t="s">
        <v>19</v>
      </c>
      <c r="H7" s="25" t="s">
        <v>30</v>
      </c>
      <c r="I7" s="132"/>
      <c r="J7" s="177" t="s">
        <v>293</v>
      </c>
      <c r="K7" s="177"/>
      <c r="L7" s="177"/>
      <c r="M7" s="178"/>
    </row>
    <row r="8" spans="1:19" ht="72" x14ac:dyDescent="0.25">
      <c r="B8" s="2" t="s">
        <v>5</v>
      </c>
      <c r="C8" s="2" t="s">
        <v>5</v>
      </c>
      <c r="D8" s="2" t="s">
        <v>5</v>
      </c>
      <c r="E8" s="115" t="s">
        <v>5</v>
      </c>
      <c r="F8" s="130"/>
      <c r="G8" s="116" t="s">
        <v>71</v>
      </c>
      <c r="H8" s="2" t="s">
        <v>33</v>
      </c>
      <c r="I8" s="132"/>
      <c r="J8" s="177" t="s">
        <v>259</v>
      </c>
      <c r="K8" s="177"/>
      <c r="L8" s="177"/>
      <c r="M8" s="178"/>
    </row>
    <row r="9" spans="1:19" ht="72" x14ac:dyDescent="0.25">
      <c r="B9" s="2" t="s">
        <v>5</v>
      </c>
      <c r="C9" s="2" t="s">
        <v>5</v>
      </c>
      <c r="D9" s="2" t="s">
        <v>5</v>
      </c>
      <c r="E9" s="115" t="s">
        <v>5</v>
      </c>
      <c r="F9" s="130"/>
      <c r="G9" s="116" t="s">
        <v>72</v>
      </c>
      <c r="H9" s="2" t="s">
        <v>34</v>
      </c>
      <c r="I9" s="132"/>
      <c r="J9" s="177" t="s">
        <v>259</v>
      </c>
      <c r="K9" s="177"/>
      <c r="L9" s="177"/>
      <c r="M9" s="178"/>
      <c r="P9" s="119"/>
    </row>
    <row r="10" spans="1:19" ht="180" x14ac:dyDescent="0.25">
      <c r="B10" s="2" t="s">
        <v>5</v>
      </c>
      <c r="C10" s="2" t="s">
        <v>5</v>
      </c>
      <c r="D10" s="2" t="s">
        <v>5</v>
      </c>
      <c r="E10" s="115" t="s">
        <v>5</v>
      </c>
      <c r="F10" s="130"/>
      <c r="G10" s="116" t="s">
        <v>72</v>
      </c>
      <c r="H10" s="25" t="s">
        <v>73</v>
      </c>
      <c r="I10" s="132" t="s">
        <v>204</v>
      </c>
      <c r="J10" s="177" t="s">
        <v>222</v>
      </c>
      <c r="K10" s="177" t="s">
        <v>223</v>
      </c>
      <c r="L10" s="177" t="s">
        <v>262</v>
      </c>
      <c r="M10" s="178"/>
    </row>
    <row r="11" spans="1:19" ht="151.5" customHeight="1" x14ac:dyDescent="0.25">
      <c r="B11" s="2" t="s">
        <v>5</v>
      </c>
      <c r="C11" s="108"/>
      <c r="D11" s="108"/>
      <c r="E11" s="115" t="s">
        <v>5</v>
      </c>
      <c r="F11" s="130" t="s">
        <v>5</v>
      </c>
      <c r="G11" s="123" t="s">
        <v>20</v>
      </c>
      <c r="H11" s="25" t="s">
        <v>74</v>
      </c>
      <c r="I11" s="132"/>
      <c r="J11" s="177" t="s">
        <v>259</v>
      </c>
      <c r="K11" s="177" t="s">
        <v>213</v>
      </c>
      <c r="L11" s="177"/>
      <c r="M11" s="178"/>
    </row>
    <row r="12" spans="1:19" s="172" customFormat="1" ht="190.35" customHeight="1" x14ac:dyDescent="0.25">
      <c r="A12" s="171"/>
      <c r="B12" s="2" t="s">
        <v>5</v>
      </c>
      <c r="C12" s="108"/>
      <c r="D12" s="108"/>
      <c r="E12" s="115" t="s">
        <v>5</v>
      </c>
      <c r="F12" s="130" t="s">
        <v>5</v>
      </c>
      <c r="G12" s="170" t="s">
        <v>20</v>
      </c>
      <c r="H12" s="173" t="s">
        <v>75</v>
      </c>
      <c r="I12" s="132" t="s">
        <v>210</v>
      </c>
      <c r="J12" s="177" t="s">
        <v>214</v>
      </c>
      <c r="K12" s="177"/>
      <c r="L12" s="177"/>
      <c r="M12" s="178"/>
    </row>
    <row r="13" spans="1:19" ht="72" x14ac:dyDescent="0.25">
      <c r="B13" s="2" t="s">
        <v>5</v>
      </c>
      <c r="C13" s="2" t="s">
        <v>5</v>
      </c>
      <c r="D13" s="2" t="s">
        <v>5</v>
      </c>
      <c r="E13" s="115" t="s">
        <v>5</v>
      </c>
      <c r="F13" s="130"/>
      <c r="G13" s="123" t="s">
        <v>21</v>
      </c>
      <c r="H13" s="2" t="s">
        <v>35</v>
      </c>
      <c r="I13" s="132"/>
      <c r="J13" s="177" t="s">
        <v>260</v>
      </c>
      <c r="K13" s="177"/>
      <c r="L13" s="177"/>
      <c r="M13" s="178"/>
    </row>
    <row r="14" spans="1:19" ht="72" x14ac:dyDescent="0.25">
      <c r="B14" s="2" t="s">
        <v>5</v>
      </c>
      <c r="C14" s="2" t="s">
        <v>5</v>
      </c>
      <c r="D14" s="2" t="s">
        <v>5</v>
      </c>
      <c r="E14" s="115" t="s">
        <v>5</v>
      </c>
      <c r="F14" s="130"/>
      <c r="G14" s="123" t="s">
        <v>21</v>
      </c>
      <c r="H14" s="25" t="s">
        <v>76</v>
      </c>
      <c r="I14" s="132"/>
      <c r="J14" s="177" t="s">
        <v>261</v>
      </c>
      <c r="K14" s="177"/>
      <c r="L14" s="177"/>
      <c r="M14" s="178"/>
    </row>
    <row r="15" spans="1:19" ht="72" x14ac:dyDescent="0.25">
      <c r="B15" s="2" t="s">
        <v>5</v>
      </c>
      <c r="C15" s="2" t="s">
        <v>5</v>
      </c>
      <c r="D15" s="2" t="s">
        <v>5</v>
      </c>
      <c r="E15" s="115" t="s">
        <v>5</v>
      </c>
      <c r="F15" s="130" t="s">
        <v>5</v>
      </c>
      <c r="G15" s="123" t="s">
        <v>21</v>
      </c>
      <c r="H15" s="2" t="s">
        <v>36</v>
      </c>
      <c r="I15" s="132"/>
      <c r="J15" s="177" t="s">
        <v>261</v>
      </c>
      <c r="K15" s="177"/>
      <c r="L15" s="177"/>
      <c r="M15" s="178"/>
    </row>
    <row r="16" spans="1:19" ht="119.45" customHeight="1" x14ac:dyDescent="0.25">
      <c r="B16" s="2" t="s">
        <v>5</v>
      </c>
      <c r="C16" s="2" t="s">
        <v>5</v>
      </c>
      <c r="D16" s="2" t="s">
        <v>5</v>
      </c>
      <c r="E16" s="115" t="s">
        <v>5</v>
      </c>
      <c r="F16" s="130" t="s">
        <v>5</v>
      </c>
      <c r="G16" s="123" t="s">
        <v>21</v>
      </c>
      <c r="H16" s="25" t="s">
        <v>77</v>
      </c>
      <c r="I16" s="132" t="s">
        <v>210</v>
      </c>
      <c r="J16" s="177" t="s">
        <v>224</v>
      </c>
      <c r="K16" s="177" t="s">
        <v>225</v>
      </c>
      <c r="L16" s="177" t="s">
        <v>263</v>
      </c>
      <c r="M16" s="178"/>
    </row>
    <row r="17" spans="2:13" ht="74.25" customHeight="1" x14ac:dyDescent="0.25">
      <c r="B17" s="2" t="s">
        <v>5</v>
      </c>
      <c r="C17" s="108"/>
      <c r="D17" s="108"/>
      <c r="E17" s="115" t="s">
        <v>5</v>
      </c>
      <c r="F17" s="130" t="s">
        <v>5</v>
      </c>
      <c r="G17" s="116" t="s">
        <v>7</v>
      </c>
      <c r="H17" s="25" t="s">
        <v>8</v>
      </c>
      <c r="I17" s="132" t="s">
        <v>211</v>
      </c>
      <c r="J17" s="177" t="s">
        <v>213</v>
      </c>
      <c r="K17" s="177"/>
      <c r="L17" s="177"/>
      <c r="M17" s="178"/>
    </row>
    <row r="18" spans="2:13" ht="33.75" hidden="1" x14ac:dyDescent="0.25">
      <c r="B18" s="2"/>
      <c r="C18" s="108"/>
      <c r="D18" s="108"/>
      <c r="E18" s="115" t="s">
        <v>5</v>
      </c>
      <c r="F18" s="130" t="s">
        <v>5</v>
      </c>
      <c r="G18" s="116" t="s">
        <v>7</v>
      </c>
      <c r="H18" s="25" t="s">
        <v>93</v>
      </c>
      <c r="I18" s="132"/>
      <c r="J18" s="177"/>
      <c r="K18" s="177"/>
      <c r="L18" s="177"/>
      <c r="M18" s="178"/>
    </row>
    <row r="19" spans="2:13" ht="64.5" customHeight="1" x14ac:dyDescent="0.25">
      <c r="B19" s="2"/>
      <c r="C19" s="108"/>
      <c r="D19" s="108"/>
      <c r="E19" s="115" t="s">
        <v>5</v>
      </c>
      <c r="F19" s="130" t="s">
        <v>5</v>
      </c>
      <c r="G19" s="116" t="s">
        <v>7</v>
      </c>
      <c r="H19" s="2" t="s">
        <v>37</v>
      </c>
      <c r="I19" s="132"/>
      <c r="J19" s="177" t="s">
        <v>259</v>
      </c>
      <c r="K19" s="177"/>
      <c r="L19" s="177"/>
      <c r="M19" s="178"/>
    </row>
    <row r="20" spans="2:13" ht="78.599999999999994" customHeight="1" x14ac:dyDescent="0.25">
      <c r="B20" s="2" t="s">
        <v>5</v>
      </c>
      <c r="C20" s="108"/>
      <c r="D20" s="2" t="s">
        <v>5</v>
      </c>
      <c r="E20" s="115" t="s">
        <v>5</v>
      </c>
      <c r="F20" s="130" t="s">
        <v>5</v>
      </c>
      <c r="G20" s="116" t="s">
        <v>7</v>
      </c>
      <c r="H20" s="25" t="s">
        <v>31</v>
      </c>
      <c r="I20" s="132" t="s">
        <v>211</v>
      </c>
      <c r="J20" s="179" t="s">
        <v>213</v>
      </c>
      <c r="K20" s="177"/>
      <c r="L20" s="177"/>
      <c r="M20" s="178"/>
    </row>
    <row r="21" spans="2:13" ht="386.25" customHeight="1" x14ac:dyDescent="0.25">
      <c r="B21" s="2" t="s">
        <v>5</v>
      </c>
      <c r="C21" s="2" t="s">
        <v>5</v>
      </c>
      <c r="D21" s="2" t="s">
        <v>5</v>
      </c>
      <c r="E21" s="115" t="s">
        <v>5</v>
      </c>
      <c r="F21" s="130"/>
      <c r="G21" s="123" t="s">
        <v>22</v>
      </c>
      <c r="H21" s="25" t="s">
        <v>94</v>
      </c>
      <c r="I21" s="132" t="s">
        <v>228</v>
      </c>
      <c r="J21" s="177" t="s">
        <v>226</v>
      </c>
      <c r="K21" s="177" t="s">
        <v>227</v>
      </c>
      <c r="L21" s="177" t="s">
        <v>268</v>
      </c>
      <c r="M21" s="178"/>
    </row>
    <row r="22" spans="2:13" ht="312.75" customHeight="1" x14ac:dyDescent="0.25">
      <c r="B22" s="2" t="s">
        <v>5</v>
      </c>
      <c r="C22" s="2" t="s">
        <v>5</v>
      </c>
      <c r="D22" s="2" t="s">
        <v>5</v>
      </c>
      <c r="E22" s="115" t="s">
        <v>5</v>
      </c>
      <c r="F22" s="130"/>
      <c r="G22" s="123" t="s">
        <v>22</v>
      </c>
      <c r="H22" s="25" t="s">
        <v>78</v>
      </c>
      <c r="I22" s="132" t="s">
        <v>228</v>
      </c>
      <c r="J22" s="177" t="s">
        <v>230</v>
      </c>
      <c r="K22" s="177" t="s">
        <v>229</v>
      </c>
      <c r="L22" s="177" t="s">
        <v>264</v>
      </c>
      <c r="M22" s="178"/>
    </row>
    <row r="23" spans="2:13" ht="66" customHeight="1" x14ac:dyDescent="0.25">
      <c r="B23" s="2" t="s">
        <v>5</v>
      </c>
      <c r="C23" s="2" t="s">
        <v>5</v>
      </c>
      <c r="D23" s="2" t="s">
        <v>5</v>
      </c>
      <c r="E23" s="115" t="s">
        <v>5</v>
      </c>
      <c r="F23" s="130"/>
      <c r="G23" s="123" t="s">
        <v>22</v>
      </c>
      <c r="H23" s="25" t="s">
        <v>79</v>
      </c>
      <c r="I23" s="132" t="s">
        <v>210</v>
      </c>
      <c r="J23" s="219" t="s">
        <v>294</v>
      </c>
      <c r="K23" s="177"/>
      <c r="L23" s="177"/>
      <c r="M23" s="178"/>
    </row>
    <row r="24" spans="2:13" ht="45.6" hidden="1" customHeight="1" x14ac:dyDescent="0.25">
      <c r="B24" s="2"/>
      <c r="C24" s="108"/>
      <c r="D24" s="108"/>
      <c r="E24" s="115" t="s">
        <v>5</v>
      </c>
      <c r="F24" s="130" t="s">
        <v>5</v>
      </c>
      <c r="G24" s="116" t="s">
        <v>9</v>
      </c>
      <c r="H24" s="25" t="s">
        <v>95</v>
      </c>
      <c r="I24" s="132"/>
      <c r="J24" s="177"/>
      <c r="K24" s="177"/>
      <c r="L24" s="177"/>
      <c r="M24" s="178"/>
    </row>
    <row r="25" spans="2:13" ht="196.5" customHeight="1" x14ac:dyDescent="0.25">
      <c r="B25" s="2" t="s">
        <v>5</v>
      </c>
      <c r="C25" s="2" t="s">
        <v>5</v>
      </c>
      <c r="D25" s="2" t="s">
        <v>5</v>
      </c>
      <c r="E25" s="115" t="s">
        <v>5</v>
      </c>
      <c r="F25" s="130" t="s">
        <v>5</v>
      </c>
      <c r="G25" s="123" t="s">
        <v>23</v>
      </c>
      <c r="H25" s="25" t="s">
        <v>80</v>
      </c>
      <c r="I25" s="132" t="s">
        <v>204</v>
      </c>
      <c r="J25" s="177" t="s">
        <v>232</v>
      </c>
      <c r="K25" s="177" t="s">
        <v>231</v>
      </c>
      <c r="L25" s="177" t="s">
        <v>265</v>
      </c>
      <c r="M25" s="178"/>
    </row>
    <row r="26" spans="2:13" ht="111" customHeight="1" x14ac:dyDescent="0.25">
      <c r="B26" s="2" t="s">
        <v>5</v>
      </c>
      <c r="C26" s="2" t="s">
        <v>5</v>
      </c>
      <c r="D26" s="2" t="s">
        <v>5</v>
      </c>
      <c r="E26" s="115" t="s">
        <v>5</v>
      </c>
      <c r="F26" s="130" t="s">
        <v>5</v>
      </c>
      <c r="G26" s="123" t="s">
        <v>23</v>
      </c>
      <c r="H26" s="25" t="s">
        <v>81</v>
      </c>
      <c r="I26" s="132"/>
      <c r="J26" s="219" t="s">
        <v>259</v>
      </c>
      <c r="K26" s="177"/>
      <c r="L26" s="177"/>
      <c r="M26" s="178"/>
    </row>
    <row r="27" spans="2:13" ht="132.75" customHeight="1" x14ac:dyDescent="0.25">
      <c r="B27" s="2" t="s">
        <v>5</v>
      </c>
      <c r="C27" s="2" t="s">
        <v>5</v>
      </c>
      <c r="D27" s="2" t="s">
        <v>5</v>
      </c>
      <c r="E27" s="115" t="s">
        <v>5</v>
      </c>
      <c r="F27" s="130"/>
      <c r="G27" s="123" t="s">
        <v>24</v>
      </c>
      <c r="H27" s="25" t="s">
        <v>82</v>
      </c>
      <c r="I27" s="132" t="s">
        <v>210</v>
      </c>
      <c r="J27" s="180" t="s">
        <v>235</v>
      </c>
      <c r="K27" s="180" t="s">
        <v>236</v>
      </c>
      <c r="L27" s="180" t="s">
        <v>237</v>
      </c>
      <c r="M27" s="180" t="s">
        <v>183</v>
      </c>
    </row>
    <row r="28" spans="2:13" ht="156.75" customHeight="1" x14ac:dyDescent="0.25">
      <c r="B28" s="2" t="s">
        <v>5</v>
      </c>
      <c r="C28" s="2" t="s">
        <v>5</v>
      </c>
      <c r="D28" s="2" t="s">
        <v>5</v>
      </c>
      <c r="E28" s="115" t="s">
        <v>5</v>
      </c>
      <c r="F28" s="130" t="s">
        <v>5</v>
      </c>
      <c r="G28" s="123" t="s">
        <v>24</v>
      </c>
      <c r="H28" s="25" t="s">
        <v>83</v>
      </c>
      <c r="I28" s="132" t="s">
        <v>204</v>
      </c>
      <c r="J28" s="180" t="s">
        <v>233</v>
      </c>
      <c r="K28" s="180" t="s">
        <v>238</v>
      </c>
      <c r="L28" s="180" t="s">
        <v>239</v>
      </c>
      <c r="M28" s="180" t="s">
        <v>183</v>
      </c>
    </row>
    <row r="29" spans="2:13" ht="96.6" customHeight="1" x14ac:dyDescent="0.25">
      <c r="B29" s="2" t="s">
        <v>5</v>
      </c>
      <c r="C29" s="2" t="s">
        <v>5</v>
      </c>
      <c r="D29" s="2" t="s">
        <v>5</v>
      </c>
      <c r="E29" s="115" t="s">
        <v>5</v>
      </c>
      <c r="F29" s="130" t="s">
        <v>5</v>
      </c>
      <c r="G29" s="123" t="s">
        <v>24</v>
      </c>
      <c r="H29" s="25" t="s">
        <v>84</v>
      </c>
      <c r="I29" s="132" t="s">
        <v>204</v>
      </c>
      <c r="J29" s="180" t="s">
        <v>234</v>
      </c>
      <c r="K29" s="180" t="s">
        <v>275</v>
      </c>
      <c r="L29" s="180" t="s">
        <v>276</v>
      </c>
      <c r="M29" s="180" t="s">
        <v>183</v>
      </c>
    </row>
    <row r="30" spans="2:13" ht="289.5" customHeight="1" x14ac:dyDescent="0.25">
      <c r="B30" s="2" t="s">
        <v>5</v>
      </c>
      <c r="C30" s="2" t="s">
        <v>5</v>
      </c>
      <c r="D30" s="2" t="s">
        <v>5</v>
      </c>
      <c r="E30" s="115" t="s">
        <v>5</v>
      </c>
      <c r="F30" s="130" t="s">
        <v>5</v>
      </c>
      <c r="G30" s="123" t="s">
        <v>24</v>
      </c>
      <c r="H30" s="25" t="s">
        <v>85</v>
      </c>
      <c r="I30" s="132" t="s">
        <v>210</v>
      </c>
      <c r="J30" s="180" t="s">
        <v>240</v>
      </c>
      <c r="K30" s="177" t="s">
        <v>240</v>
      </c>
      <c r="L30" s="177" t="s">
        <v>240</v>
      </c>
      <c r="M30" s="178"/>
    </row>
    <row r="31" spans="2:13" ht="222" customHeight="1" x14ac:dyDescent="0.25">
      <c r="B31" s="2" t="s">
        <v>5</v>
      </c>
      <c r="C31" s="2" t="s">
        <v>5</v>
      </c>
      <c r="D31" s="2" t="s">
        <v>5</v>
      </c>
      <c r="E31" s="115" t="s">
        <v>5</v>
      </c>
      <c r="F31" s="130" t="s">
        <v>5</v>
      </c>
      <c r="G31" s="123" t="s">
        <v>24</v>
      </c>
      <c r="H31" s="25" t="s">
        <v>86</v>
      </c>
      <c r="I31" s="132" t="s">
        <v>210</v>
      </c>
      <c r="J31" s="177" t="s">
        <v>243</v>
      </c>
      <c r="K31" s="177" t="s">
        <v>241</v>
      </c>
      <c r="L31" s="177" t="s">
        <v>242</v>
      </c>
      <c r="M31" s="178"/>
    </row>
    <row r="32" spans="2:13" ht="90" customHeight="1" x14ac:dyDescent="0.25">
      <c r="B32" s="2" t="s">
        <v>5</v>
      </c>
      <c r="C32" s="108"/>
      <c r="D32" s="108"/>
      <c r="E32" s="115" t="s">
        <v>5</v>
      </c>
      <c r="F32" s="130" t="s">
        <v>5</v>
      </c>
      <c r="G32" s="123" t="s">
        <v>25</v>
      </c>
      <c r="H32" s="25" t="s">
        <v>96</v>
      </c>
      <c r="I32" s="132" t="s">
        <v>211</v>
      </c>
      <c r="J32" s="177" t="s">
        <v>213</v>
      </c>
      <c r="K32" s="177"/>
      <c r="L32" s="177"/>
      <c r="M32" s="178"/>
    </row>
    <row r="33" spans="2:13" ht="60.6" hidden="1" customHeight="1" x14ac:dyDescent="0.25">
      <c r="B33" s="2"/>
      <c r="C33" s="108"/>
      <c r="D33" s="108"/>
      <c r="E33" s="115" t="s">
        <v>5</v>
      </c>
      <c r="F33" s="130" t="s">
        <v>5</v>
      </c>
      <c r="G33" s="123" t="s">
        <v>25</v>
      </c>
      <c r="H33" s="25" t="s">
        <v>32</v>
      </c>
      <c r="I33" s="132"/>
      <c r="J33" s="177"/>
      <c r="K33" s="177"/>
      <c r="L33" s="177"/>
      <c r="M33" s="178"/>
    </row>
    <row r="34" spans="2:13" ht="282.75" customHeight="1" x14ac:dyDescent="0.25">
      <c r="B34" s="2" t="s">
        <v>5</v>
      </c>
      <c r="C34" s="2" t="s">
        <v>5</v>
      </c>
      <c r="D34" s="2" t="s">
        <v>5</v>
      </c>
      <c r="E34" s="115" t="s">
        <v>5</v>
      </c>
      <c r="F34" s="130"/>
      <c r="G34" s="123" t="s">
        <v>26</v>
      </c>
      <c r="H34" s="25" t="s">
        <v>87</v>
      </c>
      <c r="I34" s="132" t="s">
        <v>210</v>
      </c>
      <c r="J34" s="177" t="s">
        <v>244</v>
      </c>
      <c r="K34" s="177" t="s">
        <v>245</v>
      </c>
      <c r="L34" s="177" t="s">
        <v>245</v>
      </c>
      <c r="M34" s="178"/>
    </row>
    <row r="35" spans="2:13" ht="104.45" customHeight="1" x14ac:dyDescent="0.25">
      <c r="B35" s="2" t="s">
        <v>5</v>
      </c>
      <c r="C35" s="2" t="s">
        <v>5</v>
      </c>
      <c r="D35" s="2" t="s">
        <v>5</v>
      </c>
      <c r="E35" s="115" t="s">
        <v>5</v>
      </c>
      <c r="F35" s="130"/>
      <c r="G35" s="123" t="s">
        <v>26</v>
      </c>
      <c r="H35" s="25" t="s">
        <v>88</v>
      </c>
      <c r="I35" s="132" t="s">
        <v>210</v>
      </c>
      <c r="J35" s="177" t="s">
        <v>246</v>
      </c>
      <c r="K35" s="177" t="s">
        <v>247</v>
      </c>
      <c r="L35" s="177" t="s">
        <v>247</v>
      </c>
      <c r="M35" s="178"/>
    </row>
    <row r="36" spans="2:13" ht="85.5" customHeight="1" x14ac:dyDescent="0.25">
      <c r="B36" s="2" t="s">
        <v>5</v>
      </c>
      <c r="C36" s="2" t="s">
        <v>5</v>
      </c>
      <c r="D36" s="2" t="s">
        <v>5</v>
      </c>
      <c r="E36" s="115" t="s">
        <v>5</v>
      </c>
      <c r="F36" s="130" t="s">
        <v>5</v>
      </c>
      <c r="G36" s="123" t="s">
        <v>26</v>
      </c>
      <c r="H36" s="56" t="s">
        <v>97</v>
      </c>
      <c r="I36" s="132" t="s">
        <v>210</v>
      </c>
      <c r="J36" s="177" t="s">
        <v>248</v>
      </c>
      <c r="K36" s="177" t="s">
        <v>249</v>
      </c>
      <c r="L36" s="177" t="s">
        <v>249</v>
      </c>
      <c r="M36" s="178"/>
    </row>
    <row r="37" spans="2:13" ht="108" x14ac:dyDescent="0.25">
      <c r="B37" s="14" t="s">
        <v>5</v>
      </c>
      <c r="C37" s="14" t="s">
        <v>5</v>
      </c>
      <c r="D37" s="14" t="s">
        <v>5</v>
      </c>
      <c r="E37" s="117" t="s">
        <v>5</v>
      </c>
      <c r="F37" s="130" t="s">
        <v>5</v>
      </c>
      <c r="G37" s="121" t="s">
        <v>158</v>
      </c>
      <c r="H37" s="122" t="s">
        <v>157</v>
      </c>
      <c r="I37" s="132" t="s">
        <v>210</v>
      </c>
      <c r="J37" s="177" t="s">
        <v>213</v>
      </c>
      <c r="K37" s="177"/>
      <c r="L37" s="177"/>
      <c r="M37" s="178"/>
    </row>
    <row r="38" spans="2:13" ht="103.5" customHeight="1" thickBot="1" x14ac:dyDescent="0.3">
      <c r="B38" s="15" t="s">
        <v>5</v>
      </c>
      <c r="C38" s="15" t="s">
        <v>5</v>
      </c>
      <c r="D38" s="15" t="s">
        <v>5</v>
      </c>
      <c r="E38" s="153" t="s">
        <v>5</v>
      </c>
      <c r="F38" s="154" t="s">
        <v>5</v>
      </c>
      <c r="G38" s="155" t="s">
        <v>198</v>
      </c>
      <c r="H38" s="156" t="s">
        <v>199</v>
      </c>
      <c r="I38" s="157" t="s">
        <v>210</v>
      </c>
      <c r="J38" s="181" t="s">
        <v>213</v>
      </c>
      <c r="K38" s="181"/>
      <c r="L38" s="181"/>
      <c r="M38" s="182"/>
    </row>
    <row r="39" spans="2:13" ht="36.6" hidden="1" customHeight="1" x14ac:dyDescent="0.25">
      <c r="B39" s="298" t="s">
        <v>98</v>
      </c>
      <c r="C39" s="299"/>
      <c r="D39" s="299"/>
      <c r="E39" s="299"/>
      <c r="F39" s="299"/>
      <c r="G39" s="299"/>
      <c r="H39" s="299"/>
      <c r="I39" s="136"/>
      <c r="J39" s="136" t="s">
        <v>212</v>
      </c>
      <c r="K39" s="136"/>
      <c r="L39" s="136"/>
      <c r="M39" s="135"/>
    </row>
    <row r="40" spans="2:13" ht="53.45" hidden="1" customHeight="1" x14ac:dyDescent="0.25">
      <c r="B40" s="292" t="s">
        <v>99</v>
      </c>
      <c r="C40" s="293"/>
      <c r="D40" s="293"/>
      <c r="E40" s="293"/>
      <c r="F40" s="293"/>
      <c r="G40" s="293"/>
      <c r="H40" s="293"/>
      <c r="I40" s="8"/>
      <c r="J40" s="8"/>
      <c r="K40" s="8"/>
      <c r="L40" s="8"/>
      <c r="M40" s="20"/>
    </row>
    <row r="41" spans="2:13" ht="47.45" hidden="1" customHeight="1" x14ac:dyDescent="0.25">
      <c r="B41" s="292" t="s">
        <v>100</v>
      </c>
      <c r="C41" s="293"/>
      <c r="D41" s="293"/>
      <c r="E41" s="293"/>
      <c r="F41" s="293"/>
      <c r="G41" s="293"/>
      <c r="H41" s="293"/>
      <c r="I41" s="8"/>
      <c r="J41" s="8"/>
      <c r="K41" s="8"/>
      <c r="L41" s="8"/>
      <c r="M41" s="20"/>
    </row>
    <row r="42" spans="2:13" ht="45" hidden="1" customHeight="1" x14ac:dyDescent="0.25">
      <c r="B42" s="292" t="s">
        <v>101</v>
      </c>
      <c r="C42" s="293"/>
      <c r="D42" s="293"/>
      <c r="E42" s="293"/>
      <c r="F42" s="293"/>
      <c r="G42" s="293"/>
      <c r="H42" s="293"/>
      <c r="I42" s="8"/>
      <c r="J42" s="8"/>
      <c r="K42" s="8"/>
      <c r="L42" s="8"/>
      <c r="M42" s="20"/>
    </row>
    <row r="43" spans="2:13" ht="27" hidden="1" customHeight="1" x14ac:dyDescent="0.25">
      <c r="B43" s="292" t="s">
        <v>102</v>
      </c>
      <c r="C43" s="293"/>
      <c r="D43" s="293"/>
      <c r="E43" s="293"/>
      <c r="F43" s="293"/>
      <c r="G43" s="293"/>
      <c r="H43" s="293"/>
      <c r="I43" s="8"/>
      <c r="J43" s="8"/>
      <c r="K43" s="8"/>
      <c r="L43" s="8"/>
      <c r="M43" s="20"/>
    </row>
    <row r="44" spans="2:13" ht="21" hidden="1" customHeight="1" x14ac:dyDescent="0.25">
      <c r="B44" s="296" t="s">
        <v>103</v>
      </c>
      <c r="C44" s="297"/>
      <c r="D44" s="297"/>
      <c r="E44" s="297"/>
      <c r="F44" s="297"/>
      <c r="G44" s="297"/>
      <c r="H44" s="297"/>
      <c r="I44" s="8"/>
      <c r="J44" s="8"/>
      <c r="K44" s="8"/>
      <c r="L44" s="8"/>
      <c r="M44" s="20"/>
    </row>
    <row r="45" spans="2:13" ht="28.35" hidden="1" customHeight="1" x14ac:dyDescent="0.25">
      <c r="B45" s="292" t="s">
        <v>104</v>
      </c>
      <c r="C45" s="293"/>
      <c r="D45" s="293"/>
      <c r="E45" s="293"/>
      <c r="F45" s="293"/>
      <c r="G45" s="293"/>
      <c r="H45" s="293"/>
      <c r="I45" s="8"/>
      <c r="J45" s="8"/>
      <c r="K45" s="8"/>
      <c r="L45" s="8"/>
      <c r="M45" s="20"/>
    </row>
    <row r="46" spans="2:13" ht="13.5" hidden="1" customHeight="1" x14ac:dyDescent="0.25">
      <c r="B46" s="296" t="s">
        <v>105</v>
      </c>
      <c r="C46" s="297"/>
      <c r="D46" s="297"/>
      <c r="E46" s="297"/>
      <c r="F46" s="297"/>
      <c r="G46" s="297"/>
      <c r="H46" s="297"/>
      <c r="I46" s="8"/>
      <c r="J46" s="8"/>
      <c r="K46" s="8"/>
      <c r="L46" s="8"/>
      <c r="M46" s="20"/>
    </row>
    <row r="47" spans="2:13" ht="17.45" hidden="1" customHeight="1" x14ac:dyDescent="0.25">
      <c r="B47" s="292" t="s">
        <v>106</v>
      </c>
      <c r="C47" s="293"/>
      <c r="D47" s="293"/>
      <c r="E47" s="293"/>
      <c r="F47" s="293"/>
      <c r="G47" s="293"/>
      <c r="H47" s="293"/>
      <c r="I47" s="8"/>
      <c r="J47" s="8"/>
      <c r="K47" s="8"/>
      <c r="L47" s="8"/>
      <c r="M47" s="20"/>
    </row>
    <row r="48" spans="2:13" ht="19.7" hidden="1" customHeight="1" thickBot="1" x14ac:dyDescent="0.3">
      <c r="B48" s="294" t="s">
        <v>107</v>
      </c>
      <c r="C48" s="295"/>
      <c r="D48" s="295"/>
      <c r="E48" s="295"/>
      <c r="F48" s="295"/>
      <c r="G48" s="295"/>
      <c r="H48" s="295"/>
      <c r="I48" s="15"/>
      <c r="J48" s="15"/>
      <c r="K48" s="15"/>
      <c r="L48" s="15"/>
      <c r="M48" s="21"/>
    </row>
  </sheetData>
  <mergeCells count="12">
    <mergeCell ref="B39:H39"/>
    <mergeCell ref="B40:H40"/>
    <mergeCell ref="B41:H41"/>
    <mergeCell ref="B2:M2"/>
    <mergeCell ref="B3:M3"/>
    <mergeCell ref="B47:H47"/>
    <mergeCell ref="B48:H48"/>
    <mergeCell ref="B42:H42"/>
    <mergeCell ref="B43:H43"/>
    <mergeCell ref="B44:H44"/>
    <mergeCell ref="B45:H45"/>
    <mergeCell ref="B46:H46"/>
  </mergeCells>
  <dataValidations count="6">
    <dataValidation type="list" allowBlank="1" showInputMessage="1" showErrorMessage="1" sqref="I12:I13 I5:I6 I21:I23 I27:I29 I16 I37:I48 I34">
      <formula1>"Conformité,Non-conformité mineure,Non-conformité majeure"</formula1>
    </dataValidation>
    <dataValidation type="list" allowBlank="1" showInputMessage="1" showErrorMessage="1" sqref="I14:I15 I8:I10 I25:I26 I30:I31 I35:I36">
      <formula1>"Conformité, Non-conformité majeure"</formula1>
    </dataValidation>
    <dataValidation type="list" allowBlank="1" showInputMessage="1" showErrorMessage="1" sqref="I18:I19 I24 I33">
      <formula1>"Conformité,Non-conformité majeure"</formula1>
    </dataValidation>
    <dataValidation type="list" allowBlank="1" showInputMessage="1" showErrorMessage="1" sqref="I7 I17 I32">
      <formula1>"Conformité,Non-conformité mineure,Non-conformité majeure,Non applicable"</formula1>
    </dataValidation>
    <dataValidation type="list" allowBlank="1" showInputMessage="1" showErrorMessage="1" sqref="I11">
      <formula1>"Conformité, Non-conformité majeure, Non applicable"</formula1>
    </dataValidation>
    <dataValidation type="list" allowBlank="1" showInputMessage="1" showErrorMessage="1" sqref="I20">
      <formula1>"Conformité, Non-conformité majeure,Non applicable"</formula1>
    </dataValidation>
  </dataValidations>
  <pageMargins left="0.7" right="0.7" top="0.75" bottom="0.75" header="0.3" footer="0.3"/>
  <pageSetup paperSize="9" scale="66"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2054" r:id="rId4" name="Button 6">
              <controlPr defaultSize="0" print="0" autoFill="0" autoPict="0" macro="[0]!LanceUSF1">
                <anchor moveWithCells="1" sizeWithCells="1">
                  <from>
                    <xdr:col>7</xdr:col>
                    <xdr:colOff>219075</xdr:colOff>
                    <xdr:row>0</xdr:row>
                    <xdr:rowOff>104775</xdr:rowOff>
                  </from>
                  <to>
                    <xdr:col>7</xdr:col>
                    <xdr:colOff>1857375</xdr:colOff>
                    <xdr:row>0</xdr:row>
                    <xdr:rowOff>723900</xdr:rowOff>
                  </to>
                </anchor>
              </controlPr>
            </control>
          </mc:Choice>
        </mc:AlternateContent>
        <mc:AlternateContent xmlns:mc="http://schemas.openxmlformats.org/markup-compatibility/2006">
          <mc:Choice Requires="x14">
            <control shapeId="2056" r:id="rId5" name="Button 8">
              <controlPr defaultSize="0" print="0" autoFill="0" autoPict="0" macro="[0]!NouveauUserform2">
                <anchor moveWithCells="1" sizeWithCells="1">
                  <from>
                    <xdr:col>6</xdr:col>
                    <xdr:colOff>342900</xdr:colOff>
                    <xdr:row>0</xdr:row>
                    <xdr:rowOff>85725</xdr:rowOff>
                  </from>
                  <to>
                    <xdr:col>6</xdr:col>
                    <xdr:colOff>1524000</xdr:colOff>
                    <xdr:row>0</xdr:row>
                    <xdr:rowOff>695325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pageSetUpPr fitToPage="1"/>
  </sheetPr>
  <dimension ref="A6:G36"/>
  <sheetViews>
    <sheetView showGridLines="0" topLeftCell="A18" zoomScaleNormal="100" workbookViewId="0">
      <selection activeCell="G13" sqref="G13"/>
    </sheetView>
  </sheetViews>
  <sheetFormatPr baseColWidth="10" defaultRowHeight="15" x14ac:dyDescent="0.25"/>
  <cols>
    <col min="1" max="1" width="13.5703125" customWidth="1"/>
    <col min="2" max="2" width="14.42578125" customWidth="1"/>
    <col min="3" max="3" width="21.140625" customWidth="1"/>
    <col min="4" max="4" width="35.5703125" customWidth="1"/>
    <col min="5" max="5" width="16.140625" customWidth="1"/>
    <col min="6" max="7" width="13.85546875" customWidth="1"/>
  </cols>
  <sheetData>
    <row r="6" spans="2:7" ht="13.7" customHeight="1" x14ac:dyDescent="0.25"/>
    <row r="7" spans="2:7" ht="13.7" customHeight="1" x14ac:dyDescent="0.25"/>
    <row r="8" spans="2:7" ht="28.5" x14ac:dyDescent="0.45">
      <c r="B8" s="11"/>
      <c r="C8" s="13"/>
      <c r="D8" s="60" t="s">
        <v>46</v>
      </c>
      <c r="E8" s="11"/>
      <c r="F8" s="11"/>
      <c r="G8" s="11"/>
    </row>
    <row r="9" spans="2:7" ht="30.6" customHeight="1" thickBot="1" x14ac:dyDescent="0.3"/>
    <row r="10" spans="2:7" ht="19.350000000000001" customHeight="1" x14ac:dyDescent="0.25">
      <c r="B10" s="24" t="s">
        <v>47</v>
      </c>
      <c r="C10" s="26"/>
      <c r="D10" s="307" t="str">
        <f>'Données OPAC'!B12</f>
        <v>khepri formation</v>
      </c>
      <c r="E10" s="308"/>
      <c r="F10" s="309"/>
    </row>
    <row r="11" spans="2:7" ht="19.350000000000001" customHeight="1" x14ac:dyDescent="0.25">
      <c r="B11" s="22" t="s">
        <v>175</v>
      </c>
      <c r="C11" s="27"/>
      <c r="D11" s="310" t="str">
        <f>IF('Données OPAC'!F12="","",'Données OPAC'!F12)</f>
        <v/>
      </c>
      <c r="E11" s="311"/>
      <c r="F11" s="312"/>
    </row>
    <row r="12" spans="2:7" ht="19.350000000000001" customHeight="1" thickBot="1" x14ac:dyDescent="0.3">
      <c r="B12" s="23" t="s">
        <v>48</v>
      </c>
      <c r="C12" s="28"/>
      <c r="D12" s="313" t="str">
        <f>'Rapport d''audit'!B3</f>
        <v>V19 : Formation, BC, VAE</v>
      </c>
      <c r="E12" s="314"/>
      <c r="F12" s="315"/>
    </row>
    <row r="13" spans="2:7" ht="34.35" customHeight="1" thickBot="1" x14ac:dyDescent="0.3"/>
    <row r="14" spans="2:7" ht="21.95" customHeight="1" thickBot="1" x14ac:dyDescent="0.3">
      <c r="C14" s="16" t="s">
        <v>49</v>
      </c>
      <c r="D14" s="127">
        <f>'Données OPAC'!B7</f>
        <v>44629</v>
      </c>
      <c r="E14" s="17"/>
      <c r="F14" s="120"/>
    </row>
    <row r="15" spans="2:7" ht="21.95" customHeight="1" thickBot="1" x14ac:dyDescent="0.3">
      <c r="C15" s="3" t="s">
        <v>50</v>
      </c>
      <c r="D15" s="4" t="s">
        <v>51</v>
      </c>
      <c r="E15" s="18" t="s">
        <v>15</v>
      </c>
    </row>
    <row r="16" spans="2:7" ht="21.95" customHeight="1" x14ac:dyDescent="0.25">
      <c r="C16" s="5"/>
      <c r="D16" s="6"/>
      <c r="E16" s="19"/>
    </row>
    <row r="17" spans="2:6" ht="21.95" customHeight="1" x14ac:dyDescent="0.25">
      <c r="C17" s="7"/>
      <c r="D17" s="8"/>
      <c r="E17" s="20"/>
    </row>
    <row r="18" spans="2:6" ht="21.95" customHeight="1" x14ac:dyDescent="0.25">
      <c r="C18" s="7"/>
      <c r="D18" s="8"/>
      <c r="E18" s="174"/>
    </row>
    <row r="19" spans="2:6" ht="21.95" customHeight="1" x14ac:dyDescent="0.25">
      <c r="C19" s="7"/>
      <c r="D19" s="8"/>
      <c r="E19" s="20"/>
    </row>
    <row r="20" spans="2:6" ht="21.95" customHeight="1" x14ac:dyDescent="0.25">
      <c r="C20" s="7"/>
      <c r="D20" s="8"/>
      <c r="E20" s="20"/>
    </row>
    <row r="21" spans="2:6" ht="21.95" customHeight="1" thickBot="1" x14ac:dyDescent="0.3">
      <c r="C21" s="9"/>
      <c r="D21" s="15"/>
      <c r="E21" s="21"/>
    </row>
    <row r="22" spans="2:6" ht="21.95" customHeight="1" x14ac:dyDescent="0.25">
      <c r="B22" s="1"/>
      <c r="C22" s="1"/>
      <c r="D22" s="1"/>
      <c r="E22" s="1"/>
      <c r="F22" s="1"/>
    </row>
    <row r="23" spans="2:6" ht="27.6" customHeight="1" thickBot="1" x14ac:dyDescent="0.3">
      <c r="B23" s="1"/>
      <c r="C23" s="1"/>
      <c r="D23" s="1"/>
      <c r="E23" s="1"/>
      <c r="F23" s="1"/>
    </row>
    <row r="24" spans="2:6" ht="21.95" customHeight="1" thickBot="1" x14ac:dyDescent="0.3">
      <c r="C24" s="16" t="s">
        <v>52</v>
      </c>
      <c r="D24" s="127">
        <f>'Données OPAC'!B8</f>
        <v>44629</v>
      </c>
      <c r="E24" s="17"/>
      <c r="F24" s="120"/>
    </row>
    <row r="25" spans="2:6" ht="21.95" customHeight="1" thickBot="1" x14ac:dyDescent="0.3">
      <c r="C25" s="3" t="s">
        <v>50</v>
      </c>
      <c r="D25" s="4" t="s">
        <v>51</v>
      </c>
      <c r="E25" s="18" t="s">
        <v>15</v>
      </c>
      <c r="F25" s="1"/>
    </row>
    <row r="26" spans="2:6" ht="21.95" customHeight="1" x14ac:dyDescent="0.25">
      <c r="C26" s="5"/>
      <c r="D26" s="6"/>
      <c r="E26" s="19"/>
      <c r="F26" s="1"/>
    </row>
    <row r="27" spans="2:6" ht="21.95" customHeight="1" x14ac:dyDescent="0.25">
      <c r="C27" s="7"/>
      <c r="D27" s="8"/>
      <c r="E27" s="20"/>
      <c r="F27" s="1"/>
    </row>
    <row r="28" spans="2:6" ht="21.95" customHeight="1" x14ac:dyDescent="0.25">
      <c r="C28" s="7"/>
      <c r="D28" s="8"/>
      <c r="E28" s="174"/>
      <c r="F28" s="1"/>
    </row>
    <row r="29" spans="2:6" ht="21.95" customHeight="1" x14ac:dyDescent="0.25">
      <c r="C29" s="7"/>
      <c r="D29" s="8"/>
      <c r="E29" s="20"/>
      <c r="F29" s="1"/>
    </row>
    <row r="30" spans="2:6" ht="21.95" customHeight="1" x14ac:dyDescent="0.25">
      <c r="C30" s="7"/>
      <c r="D30" s="8"/>
      <c r="E30" s="20"/>
      <c r="F30" s="1"/>
    </row>
    <row r="31" spans="2:6" ht="21.95" customHeight="1" thickBot="1" x14ac:dyDescent="0.3">
      <c r="C31" s="9"/>
      <c r="D31" s="15"/>
      <c r="E31" s="21"/>
      <c r="F31" s="1"/>
    </row>
    <row r="34" spans="1:7" ht="21" x14ac:dyDescent="0.35">
      <c r="A34" s="10" t="s">
        <v>53</v>
      </c>
      <c r="B34" s="59"/>
      <c r="C34" s="59"/>
      <c r="D34" s="59"/>
      <c r="E34" s="59"/>
      <c r="F34" s="59"/>
      <c r="G34" s="11"/>
    </row>
    <row r="35" spans="1:7" ht="21" x14ac:dyDescent="0.35">
      <c r="A35" s="12" t="s">
        <v>54</v>
      </c>
      <c r="B35" s="59"/>
      <c r="C35" s="59"/>
      <c r="D35" s="59"/>
      <c r="E35" s="59"/>
      <c r="F35" s="59"/>
      <c r="G35" s="11"/>
    </row>
    <row r="36" spans="1:7" x14ac:dyDescent="0.25">
      <c r="A36" s="11"/>
      <c r="B36" s="11"/>
      <c r="C36" s="11"/>
      <c r="D36" s="11"/>
      <c r="E36" s="11"/>
    </row>
  </sheetData>
  <mergeCells count="3">
    <mergeCell ref="D10:F10"/>
    <mergeCell ref="D11:F11"/>
    <mergeCell ref="D12:F12"/>
  </mergeCells>
  <pageMargins left="0.7" right="0.7" top="0.75" bottom="0.75" header="0.3" footer="0.3"/>
  <pageSetup paperSize="9" scale="68"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7">
    <pageSetUpPr fitToPage="1"/>
  </sheetPr>
  <dimension ref="A1:I21"/>
  <sheetViews>
    <sheetView showGridLines="0" zoomScale="90" zoomScaleNormal="90" workbookViewId="0">
      <selection activeCell="B1" sqref="B1"/>
    </sheetView>
  </sheetViews>
  <sheetFormatPr baseColWidth="10" defaultRowHeight="15" x14ac:dyDescent="0.25"/>
  <cols>
    <col min="1" max="1" width="4.140625" customWidth="1"/>
    <col min="2" max="2" width="32.42578125" customWidth="1"/>
    <col min="3" max="3" width="11.5703125" hidden="1" customWidth="1"/>
    <col min="4" max="4" width="23.85546875" customWidth="1"/>
    <col min="6" max="6" width="17.85546875" customWidth="1"/>
    <col min="7" max="7" width="6.42578125" customWidth="1"/>
    <col min="8" max="8" width="4.85546875" customWidth="1"/>
    <col min="9" max="9" width="81.140625" customWidth="1"/>
  </cols>
  <sheetData>
    <row r="1" spans="1:9" ht="28.5" x14ac:dyDescent="0.45">
      <c r="B1" s="67" t="s">
        <v>109</v>
      </c>
    </row>
    <row r="3" spans="1:9" x14ac:dyDescent="0.25">
      <c r="B3" s="120" t="s">
        <v>203</v>
      </c>
    </row>
    <row r="5" spans="1:9" ht="33" customHeight="1" x14ac:dyDescent="0.25">
      <c r="A5" s="68" t="s">
        <v>115</v>
      </c>
      <c r="H5" s="68" t="s">
        <v>120</v>
      </c>
      <c r="I5" s="66"/>
    </row>
    <row r="6" spans="1:9" ht="20.45" customHeight="1" x14ac:dyDescent="0.25">
      <c r="A6" s="65" t="s">
        <v>121</v>
      </c>
      <c r="B6" s="316" t="s">
        <v>110</v>
      </c>
      <c r="C6" s="316"/>
      <c r="D6" s="316"/>
      <c r="E6" s="316"/>
      <c r="F6" s="316"/>
      <c r="G6" s="63"/>
      <c r="H6" s="69" t="s">
        <v>116</v>
      </c>
      <c r="I6" s="61"/>
    </row>
    <row r="7" spans="1:9" ht="40.35" customHeight="1" x14ac:dyDescent="0.25">
      <c r="A7" s="65" t="s">
        <v>121</v>
      </c>
      <c r="B7" s="317" t="s">
        <v>111</v>
      </c>
      <c r="C7" s="317"/>
      <c r="D7" s="317"/>
      <c r="E7" s="317"/>
      <c r="F7" s="317"/>
      <c r="G7" s="63"/>
      <c r="H7" s="65" t="s">
        <v>121</v>
      </c>
      <c r="I7" s="70" t="s">
        <v>122</v>
      </c>
    </row>
    <row r="8" spans="1:9" ht="33" customHeight="1" x14ac:dyDescent="0.25">
      <c r="A8" s="65" t="s">
        <v>121</v>
      </c>
      <c r="B8" s="316" t="s">
        <v>112</v>
      </c>
      <c r="C8" s="316"/>
      <c r="D8" s="316"/>
      <c r="E8" s="316"/>
      <c r="F8" s="316"/>
      <c r="G8" s="63"/>
      <c r="H8" s="65" t="s">
        <v>121</v>
      </c>
      <c r="I8" s="71" t="s">
        <v>124</v>
      </c>
    </row>
    <row r="9" spans="1:9" ht="42.6" customHeight="1" x14ac:dyDescent="0.25">
      <c r="A9" s="65" t="s">
        <v>121</v>
      </c>
      <c r="B9" s="317" t="s">
        <v>113</v>
      </c>
      <c r="C9" s="317"/>
      <c r="D9" s="317"/>
      <c r="E9" s="317"/>
      <c r="F9" s="317"/>
      <c r="G9" s="62"/>
      <c r="H9" s="65" t="s">
        <v>121</v>
      </c>
      <c r="I9" s="70" t="s">
        <v>117</v>
      </c>
    </row>
    <row r="10" spans="1:9" ht="26.45" customHeight="1" x14ac:dyDescent="0.25">
      <c r="A10" s="65" t="s">
        <v>121</v>
      </c>
      <c r="B10" s="316" t="s">
        <v>114</v>
      </c>
      <c r="C10" s="316"/>
      <c r="D10" s="316"/>
      <c r="E10" s="316"/>
      <c r="F10" s="316"/>
      <c r="G10" s="63"/>
    </row>
    <row r="11" spans="1:9" ht="26.45" customHeight="1" x14ac:dyDescent="0.25">
      <c r="A11" s="65" t="s">
        <v>121</v>
      </c>
      <c r="B11" s="72" t="s">
        <v>119</v>
      </c>
      <c r="C11" s="73"/>
      <c r="D11" s="73"/>
      <c r="E11" s="73"/>
      <c r="F11" s="73"/>
      <c r="G11" s="63"/>
      <c r="H11" s="69" t="s">
        <v>118</v>
      </c>
      <c r="I11" s="61"/>
    </row>
    <row r="12" spans="1:9" ht="39.6" customHeight="1" x14ac:dyDescent="0.25">
      <c r="B12" s="74" t="s">
        <v>125</v>
      </c>
      <c r="C12" s="66"/>
      <c r="D12" s="66"/>
      <c r="E12" s="66"/>
      <c r="F12" s="66"/>
      <c r="G12" s="63"/>
      <c r="H12" s="65" t="s">
        <v>121</v>
      </c>
      <c r="I12" s="70" t="s">
        <v>123</v>
      </c>
    </row>
    <row r="13" spans="1:9" ht="51" customHeight="1" x14ac:dyDescent="0.25">
      <c r="G13" s="63"/>
      <c r="H13" s="65" t="s">
        <v>121</v>
      </c>
      <c r="I13" s="71" t="s">
        <v>126</v>
      </c>
    </row>
    <row r="14" spans="1:9" ht="49.35" customHeight="1" x14ac:dyDescent="0.25">
      <c r="G14" s="64"/>
      <c r="H14" s="65" t="s">
        <v>121</v>
      </c>
      <c r="I14" s="70" t="s">
        <v>127</v>
      </c>
    </row>
    <row r="15" spans="1:9" ht="31.7" customHeight="1" x14ac:dyDescent="0.25">
      <c r="G15" s="62"/>
      <c r="H15" s="62"/>
      <c r="I15" s="62"/>
    </row>
    <row r="16" spans="1:9" ht="30" customHeight="1" x14ac:dyDescent="0.25">
      <c r="G16" s="62"/>
      <c r="H16" s="62"/>
      <c r="I16" s="62"/>
    </row>
    <row r="17" spans="7:9" ht="30.6" customHeight="1" x14ac:dyDescent="0.25">
      <c r="G17" s="62"/>
      <c r="H17" s="62"/>
      <c r="I17" s="62"/>
    </row>
    <row r="18" spans="7:9" ht="27.6" customHeight="1" x14ac:dyDescent="0.25">
      <c r="G18" s="63"/>
      <c r="H18" s="63"/>
      <c r="I18" s="63"/>
    </row>
    <row r="19" spans="7:9" ht="51" customHeight="1" x14ac:dyDescent="0.25">
      <c r="G19" s="62"/>
      <c r="H19" s="62"/>
      <c r="I19" s="62"/>
    </row>
    <row r="20" spans="7:9" ht="52.7" customHeight="1" x14ac:dyDescent="0.25">
      <c r="G20" s="63"/>
      <c r="H20" s="63"/>
      <c r="I20" s="63"/>
    </row>
    <row r="21" spans="7:9" ht="54" customHeight="1" x14ac:dyDescent="0.25"/>
  </sheetData>
  <sheetProtection algorithmName="SHA-512" hashValue="sYNEwkSxMiIk0epntBWSCoEOwT0J4hC4oU4aBVB0MWTjbkh0apHNt6tpiPLGu1i3gNpSqAVB8EYwyoRKz8VmvA==" saltValue="hum+vnAZkcCaSyCLDgmFUA==" spinCount="100000" sheet="1" objects="1" scenarios="1"/>
  <mergeCells count="5">
    <mergeCell ref="B6:F6"/>
    <mergeCell ref="B7:F7"/>
    <mergeCell ref="B8:F8"/>
    <mergeCell ref="B9:F9"/>
    <mergeCell ref="B10:F10"/>
  </mergeCells>
  <pageMargins left="0.25" right="0.25" top="0.75" bottom="0.75" header="0.3" footer="0.3"/>
  <pageSetup paperSize="9" scale="80" orientation="landscape"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8">
    <tabColor rgb="FFFF0000"/>
    <pageSetUpPr fitToPage="1"/>
  </sheetPr>
  <dimension ref="A7:G22"/>
  <sheetViews>
    <sheetView topLeftCell="A14" workbookViewId="0">
      <selection activeCell="A18" sqref="A18:G21"/>
    </sheetView>
  </sheetViews>
  <sheetFormatPr baseColWidth="10" defaultColWidth="11.5703125" defaultRowHeight="15" x14ac:dyDescent="0.25"/>
  <cols>
    <col min="1" max="1" width="17" style="29" bestFit="1" customWidth="1"/>
    <col min="2" max="2" width="14.42578125" style="29" customWidth="1"/>
    <col min="3" max="3" width="22.140625" style="29" bestFit="1" customWidth="1"/>
    <col min="4" max="4" width="35.5703125" style="29" customWidth="1"/>
    <col min="5" max="5" width="16.140625" style="29" customWidth="1"/>
    <col min="6" max="6" width="13.85546875" style="29" customWidth="1"/>
    <col min="7" max="7" width="15.42578125" style="29" customWidth="1"/>
    <col min="8" max="16384" width="11.5703125" style="29"/>
  </cols>
  <sheetData>
    <row r="7" spans="1:7" ht="52.7" customHeight="1" thickBot="1" x14ac:dyDescent="0.3"/>
    <row r="8" spans="1:7" ht="19.350000000000001" customHeight="1" thickBot="1" x14ac:dyDescent="0.3">
      <c r="B8" s="30" t="s">
        <v>47</v>
      </c>
      <c r="C8" s="31"/>
      <c r="D8" s="341" t="str">
        <f>'Données OPAC'!B12</f>
        <v>khepri formation</v>
      </c>
      <c r="E8" s="342"/>
      <c r="F8" s="343"/>
      <c r="G8" s="32"/>
    </row>
    <row r="9" spans="1:7" ht="27" customHeight="1" x14ac:dyDescent="0.25">
      <c r="A9" s="32"/>
      <c r="B9" s="33"/>
      <c r="C9" s="33"/>
      <c r="D9" s="37"/>
      <c r="E9" s="38"/>
      <c r="F9" s="38"/>
      <c r="G9" s="32"/>
    </row>
    <row r="10" spans="1:7" ht="15.75" thickBot="1" x14ac:dyDescent="0.3"/>
    <row r="11" spans="1:7" ht="28.35" customHeight="1" x14ac:dyDescent="0.25">
      <c r="A11" s="164" t="s">
        <v>60</v>
      </c>
      <c r="B11" s="344" t="str">
        <f>'Données OPAC'!B25:C25</f>
        <v>MOUHOUBI Djamila</v>
      </c>
      <c r="C11" s="344"/>
      <c r="D11" s="162" t="s">
        <v>61</v>
      </c>
      <c r="E11" s="344" t="str">
        <f>'Données OPAC'!B12</f>
        <v>khepri formation</v>
      </c>
      <c r="F11" s="344"/>
      <c r="G11" s="345"/>
    </row>
    <row r="12" spans="1:7" ht="28.35" customHeight="1" x14ac:dyDescent="0.25">
      <c r="A12" s="40" t="s">
        <v>59</v>
      </c>
      <c r="B12" s="346"/>
      <c r="C12" s="346"/>
      <c r="D12" s="163" t="s">
        <v>62</v>
      </c>
      <c r="E12" s="339" t="str">
        <f>'Données OPAC'!B12</f>
        <v>khepri formation</v>
      </c>
      <c r="F12" s="339"/>
      <c r="G12" s="340"/>
    </row>
    <row r="13" spans="1:7" ht="42" customHeight="1" x14ac:dyDescent="0.25">
      <c r="A13" s="167" t="s">
        <v>179</v>
      </c>
      <c r="B13" s="339"/>
      <c r="C13" s="339"/>
      <c r="D13" s="339"/>
      <c r="E13" s="339"/>
      <c r="F13" s="339"/>
      <c r="G13" s="340"/>
    </row>
    <row r="14" spans="1:7" ht="45.6" customHeight="1" thickBot="1" x14ac:dyDescent="0.3">
      <c r="A14" s="165" t="s">
        <v>180</v>
      </c>
      <c r="B14" s="318"/>
      <c r="C14" s="318"/>
      <c r="D14" s="318"/>
      <c r="E14" s="318"/>
      <c r="F14" s="318"/>
      <c r="G14" s="319"/>
    </row>
    <row r="15" spans="1:7" ht="22.7" customHeight="1" thickBot="1" x14ac:dyDescent="0.3"/>
    <row r="16" spans="1:7" ht="15" customHeight="1" thickBot="1" x14ac:dyDescent="0.3">
      <c r="A16" s="320" t="s">
        <v>63</v>
      </c>
      <c r="B16" s="321"/>
      <c r="C16" s="321"/>
      <c r="D16" s="321"/>
      <c r="E16" s="321"/>
      <c r="F16" s="321"/>
      <c r="G16" s="322"/>
    </row>
    <row r="17" spans="1:7" ht="15" customHeight="1" thickBot="1" x14ac:dyDescent="0.3">
      <c r="A17" s="323" t="s">
        <v>181</v>
      </c>
      <c r="B17" s="324"/>
      <c r="C17" s="324"/>
      <c r="D17" s="324"/>
      <c r="E17" s="324"/>
      <c r="F17" s="324"/>
      <c r="G17" s="325"/>
    </row>
    <row r="18" spans="1:7" ht="56.45" customHeight="1" x14ac:dyDescent="0.25">
      <c r="A18" s="326" t="s">
        <v>205</v>
      </c>
      <c r="B18" s="327"/>
      <c r="C18" s="327"/>
      <c r="D18" s="327"/>
      <c r="E18" s="327"/>
      <c r="F18" s="327"/>
      <c r="G18" s="328"/>
    </row>
    <row r="19" spans="1:7" ht="56.45" customHeight="1" x14ac:dyDescent="0.25">
      <c r="A19" s="329"/>
      <c r="B19" s="330"/>
      <c r="C19" s="330"/>
      <c r="D19" s="330"/>
      <c r="E19" s="330"/>
      <c r="F19" s="330"/>
      <c r="G19" s="331"/>
    </row>
    <row r="20" spans="1:7" ht="56.45" customHeight="1" x14ac:dyDescent="0.25">
      <c r="A20" s="329"/>
      <c r="B20" s="330"/>
      <c r="C20" s="330"/>
      <c r="D20" s="330"/>
      <c r="E20" s="330"/>
      <c r="F20" s="330"/>
      <c r="G20" s="331"/>
    </row>
    <row r="21" spans="1:7" ht="56.45" customHeight="1" thickBot="1" x14ac:dyDescent="0.3">
      <c r="A21" s="332"/>
      <c r="B21" s="333"/>
      <c r="C21" s="333"/>
      <c r="D21" s="333"/>
      <c r="E21" s="333"/>
      <c r="F21" s="333"/>
      <c r="G21" s="334"/>
    </row>
    <row r="22" spans="1:7" ht="22.7" customHeight="1" thickBot="1" x14ac:dyDescent="0.3">
      <c r="A22" s="42" t="s">
        <v>65</v>
      </c>
      <c r="B22" s="335">
        <f>'Données OPAC'!B7</f>
        <v>44629</v>
      </c>
      <c r="C22" s="336"/>
      <c r="D22" s="42" t="s">
        <v>66</v>
      </c>
      <c r="E22" s="337" t="str">
        <f>'Données OPAC'!B25</f>
        <v>MOUHOUBI Djamila</v>
      </c>
      <c r="F22" s="338"/>
      <c r="G22" s="336"/>
    </row>
  </sheetData>
  <mergeCells count="12">
    <mergeCell ref="B13:G13"/>
    <mergeCell ref="D8:F8"/>
    <mergeCell ref="B11:C11"/>
    <mergeCell ref="E11:G11"/>
    <mergeCell ref="B12:C12"/>
    <mergeCell ref="E12:G12"/>
    <mergeCell ref="B14:G14"/>
    <mergeCell ref="A16:G16"/>
    <mergeCell ref="A17:G17"/>
    <mergeCell ref="A18:G21"/>
    <mergeCell ref="B22:C22"/>
    <mergeCell ref="E22:G22"/>
  </mergeCells>
  <pageMargins left="0.7" right="0.7" top="0.75" bottom="0.75" header="0.3" footer="0.3"/>
  <pageSetup paperSize="9" scale="4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ltText="">
                <anchor moveWithCells="1">
                  <from>
                    <xdr:col>5</xdr:col>
                    <xdr:colOff>771525</xdr:colOff>
                    <xdr:row>22</xdr:row>
                    <xdr:rowOff>0</xdr:rowOff>
                  </from>
                  <to>
                    <xdr:col>6</xdr:col>
                    <xdr:colOff>66675</xdr:colOff>
                    <xdr:row>23</xdr:row>
                    <xdr:rowOff>142875</xdr:rowOff>
                  </to>
                </anchor>
              </controlPr>
            </control>
          </mc:Choice>
        </mc:AlternateContent>
        <mc:AlternateContent xmlns:mc="http://schemas.openxmlformats.org/markup-compatibility/2006">
          <mc:Choice Requires="x14">
            <control shapeId="9218" r:id="rId5" name="Check Box 2">
              <controlPr defaultSize="0" autoFill="0" autoLine="0" autoPict="0" altText="">
                <anchor moveWithCells="1">
                  <from>
                    <xdr:col>6</xdr:col>
                    <xdr:colOff>466725</xdr:colOff>
                    <xdr:row>22</xdr:row>
                    <xdr:rowOff>0</xdr:rowOff>
                  </from>
                  <to>
                    <xdr:col>6</xdr:col>
                    <xdr:colOff>714375</xdr:colOff>
                    <xdr:row>23</xdr:row>
                    <xdr:rowOff>142875</xdr:rowOff>
                  </to>
                </anchor>
              </controlPr>
            </control>
          </mc:Choice>
        </mc:AlternateContent>
        <mc:AlternateContent xmlns:mc="http://schemas.openxmlformats.org/markup-compatibility/2006">
          <mc:Choice Requires="x14">
            <control shapeId="9219" r:id="rId6" name="Check Box 3">
              <controlPr defaultSize="0" autoFill="0" autoLine="0" autoPict="0" altText="">
                <anchor moveWithCells="1">
                  <from>
                    <xdr:col>5</xdr:col>
                    <xdr:colOff>771525</xdr:colOff>
                    <xdr:row>22</xdr:row>
                    <xdr:rowOff>0</xdr:rowOff>
                  </from>
                  <to>
                    <xdr:col>6</xdr:col>
                    <xdr:colOff>66675</xdr:colOff>
                    <xdr:row>23</xdr:row>
                    <xdr:rowOff>142875</xdr:rowOff>
                  </to>
                </anchor>
              </controlPr>
            </control>
          </mc:Choice>
        </mc:AlternateContent>
        <mc:AlternateContent xmlns:mc="http://schemas.openxmlformats.org/markup-compatibility/2006">
          <mc:Choice Requires="x14">
            <control shapeId="9220" r:id="rId7" name="Check Box 4">
              <controlPr defaultSize="0" autoFill="0" autoLine="0" autoPict="0" altText="">
                <anchor moveWithCells="1">
                  <from>
                    <xdr:col>5</xdr:col>
                    <xdr:colOff>885825</xdr:colOff>
                    <xdr:row>22</xdr:row>
                    <xdr:rowOff>0</xdr:rowOff>
                  </from>
                  <to>
                    <xdr:col>6</xdr:col>
                    <xdr:colOff>142875</xdr:colOff>
                    <xdr:row>23</xdr:row>
                    <xdr:rowOff>142875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9">
    <pageSetUpPr fitToPage="1"/>
  </sheetPr>
  <dimension ref="A7:G25"/>
  <sheetViews>
    <sheetView showGridLines="0" topLeftCell="A15" zoomScaleNormal="100" workbookViewId="0">
      <selection activeCell="A23" sqref="A23:G23"/>
    </sheetView>
  </sheetViews>
  <sheetFormatPr baseColWidth="10" defaultColWidth="11.5703125" defaultRowHeight="15" x14ac:dyDescent="0.25"/>
  <cols>
    <col min="1" max="1" width="17" style="29" bestFit="1" customWidth="1"/>
    <col min="2" max="2" width="14.42578125" style="29" customWidth="1"/>
    <col min="3" max="3" width="22.140625" style="29" bestFit="1" customWidth="1"/>
    <col min="4" max="4" width="35.5703125" style="29" customWidth="1"/>
    <col min="5" max="5" width="16.140625" style="29" customWidth="1"/>
    <col min="6" max="6" width="13.85546875" style="29" customWidth="1"/>
    <col min="7" max="7" width="15.42578125" style="29" customWidth="1"/>
    <col min="8" max="16384" width="11.5703125" style="29"/>
  </cols>
  <sheetData>
    <row r="7" spans="1:7" ht="18.75" x14ac:dyDescent="0.3">
      <c r="A7" s="46" t="s">
        <v>56</v>
      </c>
      <c r="B7" s="47"/>
      <c r="C7" s="46"/>
      <c r="D7" s="46"/>
      <c r="E7" s="47"/>
      <c r="F7" s="47"/>
      <c r="G7" s="47"/>
    </row>
    <row r="8" spans="1:7" ht="52.7" customHeight="1" thickBot="1" x14ac:dyDescent="0.3"/>
    <row r="9" spans="1:7" ht="19.350000000000001" customHeight="1" thickBot="1" x14ac:dyDescent="0.3">
      <c r="B9" s="30" t="s">
        <v>47</v>
      </c>
      <c r="C9" s="31"/>
      <c r="D9" s="341" t="str">
        <f>'Données OPAC'!B12</f>
        <v>khepri formation</v>
      </c>
      <c r="E9" s="342"/>
      <c r="F9" s="343"/>
      <c r="G9" s="32"/>
    </row>
    <row r="10" spans="1:7" ht="19.350000000000001" customHeight="1" thickBot="1" x14ac:dyDescent="0.3">
      <c r="B10" s="33"/>
      <c r="C10" s="34" t="s">
        <v>57</v>
      </c>
      <c r="D10" s="35">
        <v>1</v>
      </c>
      <c r="E10" s="36"/>
      <c r="F10" s="36"/>
      <c r="G10" s="32"/>
    </row>
    <row r="11" spans="1:7" ht="27" customHeight="1" x14ac:dyDescent="0.25">
      <c r="A11" s="32"/>
      <c r="B11" s="33"/>
      <c r="C11" s="33"/>
      <c r="D11" s="37" t="s">
        <v>228</v>
      </c>
      <c r="E11" s="38"/>
      <c r="F11" s="38"/>
      <c r="G11" s="32"/>
    </row>
    <row r="12" spans="1:7" ht="15.75" thickBot="1" x14ac:dyDescent="0.3"/>
    <row r="13" spans="1:7" ht="28.35" customHeight="1" x14ac:dyDescent="0.25">
      <c r="A13" s="164" t="s">
        <v>60</v>
      </c>
      <c r="B13" s="344" t="str">
        <f>'Données OPAC'!B25</f>
        <v>MOUHOUBI Djamila</v>
      </c>
      <c r="C13" s="344"/>
      <c r="D13" s="218" t="s">
        <v>61</v>
      </c>
      <c r="E13" s="344" t="str">
        <f>'Données OPAC'!B18</f>
        <v xml:space="preserve"> Evelyne REVELLAT</v>
      </c>
      <c r="F13" s="344"/>
      <c r="G13" s="345"/>
    </row>
    <row r="14" spans="1:7" ht="28.35" customHeight="1" x14ac:dyDescent="0.25">
      <c r="A14" s="40" t="s">
        <v>59</v>
      </c>
      <c r="B14" s="346" t="str">
        <f>'Rapport d''audit'!B3</f>
        <v>V19 : Formation, BC, VAE</v>
      </c>
      <c r="C14" s="346"/>
      <c r="D14" s="217" t="s">
        <v>62</v>
      </c>
      <c r="E14" s="339" t="str">
        <f>'Données OPAC'!B13 &amp; " " &amp; 'Données OPAC'!B14 &amp; " " &amp; 'Données OPAC'!B15</f>
        <v>188 Grande Rue Charles de Gaulle 94130 NOGENT-SUR-MARNE</v>
      </c>
      <c r="F14" s="339"/>
      <c r="G14" s="340"/>
    </row>
    <row r="15" spans="1:7" ht="42" customHeight="1" x14ac:dyDescent="0.25">
      <c r="A15" s="40" t="s">
        <v>67</v>
      </c>
      <c r="B15" s="339" t="s">
        <v>151</v>
      </c>
      <c r="C15" s="339"/>
      <c r="D15" s="339"/>
      <c r="E15" s="339"/>
      <c r="F15" s="339"/>
      <c r="G15" s="340"/>
    </row>
    <row r="16" spans="1:7" ht="45.6" customHeight="1" thickBot="1" x14ac:dyDescent="0.3">
      <c r="A16" s="165" t="s">
        <v>70</v>
      </c>
      <c r="B16" s="318" t="s">
        <v>6</v>
      </c>
      <c r="C16" s="318"/>
      <c r="D16" s="318"/>
      <c r="E16" s="318"/>
      <c r="F16" s="318"/>
      <c r="G16" s="319"/>
    </row>
    <row r="17" spans="1:7" ht="22.7" customHeight="1" thickBot="1" x14ac:dyDescent="0.3"/>
    <row r="18" spans="1:7" ht="15" customHeight="1" thickBot="1" x14ac:dyDescent="0.3">
      <c r="A18" s="320" t="s">
        <v>63</v>
      </c>
      <c r="B18" s="321"/>
      <c r="C18" s="321"/>
      <c r="D18" s="321"/>
      <c r="E18" s="321"/>
      <c r="F18" s="321"/>
      <c r="G18" s="322"/>
    </row>
    <row r="19" spans="1:7" ht="15" customHeight="1" thickBot="1" x14ac:dyDescent="0.3">
      <c r="A19" s="323" t="s">
        <v>64</v>
      </c>
      <c r="B19" s="324"/>
      <c r="C19" s="324"/>
      <c r="D19" s="324"/>
      <c r="E19" s="324"/>
      <c r="F19" s="324"/>
      <c r="G19" s="325"/>
    </row>
    <row r="20" spans="1:7" ht="56.45" customHeight="1" x14ac:dyDescent="0.25">
      <c r="A20" s="353" t="s">
        <v>187</v>
      </c>
      <c r="B20" s="354"/>
      <c r="C20" s="355"/>
      <c r="D20" s="355" t="s">
        <v>2</v>
      </c>
      <c r="E20" s="355"/>
      <c r="F20" s="355"/>
      <c r="G20" s="190"/>
    </row>
    <row r="21" spans="1:7" ht="56.45" customHeight="1" x14ac:dyDescent="0.25">
      <c r="A21" s="347" t="s">
        <v>253</v>
      </c>
      <c r="B21" s="348"/>
      <c r="C21" s="348"/>
      <c r="D21" s="348"/>
      <c r="E21" s="348"/>
      <c r="F21" s="348"/>
      <c r="G21" s="349"/>
    </row>
    <row r="22" spans="1:7" ht="56.45" customHeight="1" x14ac:dyDescent="0.25">
      <c r="A22" s="347" t="s">
        <v>254</v>
      </c>
      <c r="B22" s="348"/>
      <c r="C22" s="348"/>
      <c r="D22" s="348"/>
      <c r="E22" s="348"/>
      <c r="F22" s="348"/>
      <c r="G22" s="349"/>
    </row>
    <row r="23" spans="1:7" ht="56.45" customHeight="1" thickBot="1" x14ac:dyDescent="0.3">
      <c r="A23" s="350" t="s">
        <v>255</v>
      </c>
      <c r="B23" s="351"/>
      <c r="C23" s="351"/>
      <c r="D23" s="351"/>
      <c r="E23" s="351"/>
      <c r="F23" s="351"/>
      <c r="G23" s="352"/>
    </row>
    <row r="24" spans="1:7" ht="22.7" customHeight="1" thickBot="1" x14ac:dyDescent="0.3">
      <c r="A24" s="42" t="s">
        <v>65</v>
      </c>
      <c r="B24" s="335">
        <f>'Données OPAC'!B8</f>
        <v>44629</v>
      </c>
      <c r="C24" s="336"/>
      <c r="D24" s="42" t="s">
        <v>66</v>
      </c>
      <c r="E24" s="337" t="str">
        <f>'Données OPAC'!B25</f>
        <v>MOUHOUBI Djamila</v>
      </c>
      <c r="F24" s="338"/>
      <c r="G24" s="336"/>
    </row>
    <row r="25" spans="1:7" ht="24" customHeight="1" x14ac:dyDescent="0.25">
      <c r="A25" s="45"/>
      <c r="B25" s="32"/>
      <c r="C25" s="32"/>
      <c r="D25" s="45"/>
      <c r="E25" s="32"/>
      <c r="F25" s="32"/>
      <c r="G25" s="32"/>
    </row>
  </sheetData>
  <mergeCells count="16">
    <mergeCell ref="A22:G22"/>
    <mergeCell ref="A23:G23"/>
    <mergeCell ref="B24:C24"/>
    <mergeCell ref="E24:G24"/>
    <mergeCell ref="B16:G16"/>
    <mergeCell ref="A18:G18"/>
    <mergeCell ref="A19:G19"/>
    <mergeCell ref="A20:C20"/>
    <mergeCell ref="D20:F20"/>
    <mergeCell ref="A21:G21"/>
    <mergeCell ref="B15:G15"/>
    <mergeCell ref="D9:F9"/>
    <mergeCell ref="B13:C13"/>
    <mergeCell ref="E13:G13"/>
    <mergeCell ref="B14:C14"/>
    <mergeCell ref="E14:G14"/>
  </mergeCells>
  <pageMargins left="0.7" right="0.7" top="0.75" bottom="0.75" header="0.3" footer="0.3"/>
  <pageSetup paperSize="9" scale="65" fitToHeight="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0">
    <pageSetUpPr fitToPage="1"/>
  </sheetPr>
  <dimension ref="A7:G25"/>
  <sheetViews>
    <sheetView showGridLines="0" topLeftCell="A15" zoomScaleNormal="100" workbookViewId="0">
      <selection activeCell="A22" sqref="A22:G22"/>
    </sheetView>
  </sheetViews>
  <sheetFormatPr baseColWidth="10" defaultColWidth="11.5703125" defaultRowHeight="15" x14ac:dyDescent="0.25"/>
  <cols>
    <col min="1" max="1" width="17" style="29" bestFit="1" customWidth="1"/>
    <col min="2" max="2" width="14.42578125" style="29" customWidth="1"/>
    <col min="3" max="3" width="22.140625" style="29" bestFit="1" customWidth="1"/>
    <col min="4" max="4" width="35.5703125" style="29" customWidth="1"/>
    <col min="5" max="5" width="16.140625" style="29" customWidth="1"/>
    <col min="6" max="6" width="13.85546875" style="29" customWidth="1"/>
    <col min="7" max="7" width="15.42578125" style="29" customWidth="1"/>
    <col min="8" max="16384" width="11.5703125" style="29"/>
  </cols>
  <sheetData>
    <row r="7" spans="1:7" ht="18.75" x14ac:dyDescent="0.3">
      <c r="A7" s="46" t="s">
        <v>56</v>
      </c>
      <c r="B7" s="47"/>
      <c r="C7" s="46"/>
      <c r="D7" s="46"/>
      <c r="E7" s="47"/>
      <c r="F7" s="47"/>
      <c r="G7" s="47"/>
    </row>
    <row r="8" spans="1:7" ht="52.7" customHeight="1" thickBot="1" x14ac:dyDescent="0.3"/>
    <row r="9" spans="1:7" ht="19.350000000000001" customHeight="1" thickBot="1" x14ac:dyDescent="0.3">
      <c r="B9" s="30" t="s">
        <v>47</v>
      </c>
      <c r="C9" s="31"/>
      <c r="D9" s="341" t="str">
        <f>'Données OPAC'!B12</f>
        <v>khepri formation</v>
      </c>
      <c r="E9" s="342"/>
      <c r="F9" s="343"/>
      <c r="G9" s="32"/>
    </row>
    <row r="10" spans="1:7" ht="19.350000000000001" customHeight="1" thickBot="1" x14ac:dyDescent="0.3">
      <c r="B10" s="33"/>
      <c r="C10" s="34" t="s">
        <v>57</v>
      </c>
      <c r="D10" s="35">
        <v>2</v>
      </c>
      <c r="E10" s="36"/>
      <c r="F10" s="36"/>
      <c r="G10" s="32"/>
    </row>
    <row r="11" spans="1:7" ht="27" customHeight="1" x14ac:dyDescent="0.25">
      <c r="A11" s="32"/>
      <c r="B11" s="33"/>
      <c r="C11" s="33"/>
      <c r="D11" s="37" t="s">
        <v>204</v>
      </c>
      <c r="E11" s="38"/>
      <c r="F11" s="38"/>
      <c r="G11" s="32"/>
    </row>
    <row r="12" spans="1:7" ht="15.75" thickBot="1" x14ac:dyDescent="0.3"/>
    <row r="13" spans="1:7" ht="28.35" customHeight="1" x14ac:dyDescent="0.25">
      <c r="A13" s="164" t="s">
        <v>60</v>
      </c>
      <c r="B13" s="344" t="str">
        <f>'Données OPAC'!B25</f>
        <v>MOUHOUBI Djamila</v>
      </c>
      <c r="C13" s="344"/>
      <c r="D13" s="218" t="s">
        <v>61</v>
      </c>
      <c r="E13" s="344" t="str">
        <f>'Données OPAC'!B18</f>
        <v xml:space="preserve"> Evelyne REVELLAT</v>
      </c>
      <c r="F13" s="344"/>
      <c r="G13" s="345"/>
    </row>
    <row r="14" spans="1:7" ht="28.35" customHeight="1" x14ac:dyDescent="0.25">
      <c r="A14" s="40" t="s">
        <v>59</v>
      </c>
      <c r="B14" s="346" t="str">
        <f>'Rapport d''audit'!B3</f>
        <v>V19 : Formation, BC, VAE</v>
      </c>
      <c r="C14" s="346"/>
      <c r="D14" s="217" t="s">
        <v>62</v>
      </c>
      <c r="E14" s="339" t="str">
        <f>'Données OPAC'!B13 &amp; " " &amp; 'Données OPAC'!B14 &amp; " " &amp; 'Données OPAC'!B15</f>
        <v>188 Grande Rue Charles de Gaulle 94130 NOGENT-SUR-MARNE</v>
      </c>
      <c r="F14" s="339"/>
      <c r="G14" s="340"/>
    </row>
    <row r="15" spans="1:7" ht="42" customHeight="1" x14ac:dyDescent="0.25">
      <c r="A15" s="40" t="s">
        <v>67</v>
      </c>
      <c r="B15" s="339" t="s">
        <v>72</v>
      </c>
      <c r="C15" s="339"/>
      <c r="D15" s="339"/>
      <c r="E15" s="339"/>
      <c r="F15" s="339"/>
      <c r="G15" s="340"/>
    </row>
    <row r="16" spans="1:7" ht="45.6" customHeight="1" thickBot="1" x14ac:dyDescent="0.3">
      <c r="A16" s="165" t="s">
        <v>70</v>
      </c>
      <c r="B16" s="318" t="s">
        <v>73</v>
      </c>
      <c r="C16" s="318"/>
      <c r="D16" s="318"/>
      <c r="E16" s="318"/>
      <c r="F16" s="318"/>
      <c r="G16" s="319"/>
    </row>
    <row r="17" spans="1:7" ht="22.7" customHeight="1" thickBot="1" x14ac:dyDescent="0.3"/>
    <row r="18" spans="1:7" ht="15" customHeight="1" thickBot="1" x14ac:dyDescent="0.3">
      <c r="A18" s="320" t="s">
        <v>63</v>
      </c>
      <c r="B18" s="321"/>
      <c r="C18" s="321"/>
      <c r="D18" s="321"/>
      <c r="E18" s="321"/>
      <c r="F18" s="321"/>
      <c r="G18" s="322"/>
    </row>
    <row r="19" spans="1:7" ht="15" customHeight="1" thickBot="1" x14ac:dyDescent="0.3">
      <c r="A19" s="323" t="s">
        <v>64</v>
      </c>
      <c r="B19" s="324"/>
      <c r="C19" s="324"/>
      <c r="D19" s="324"/>
      <c r="E19" s="324"/>
      <c r="F19" s="324"/>
      <c r="G19" s="325"/>
    </row>
    <row r="20" spans="1:7" ht="56.45" customHeight="1" x14ac:dyDescent="0.25">
      <c r="A20" s="353" t="s">
        <v>187</v>
      </c>
      <c r="B20" s="354"/>
      <c r="C20" s="355"/>
      <c r="D20" s="355" t="s">
        <v>271</v>
      </c>
      <c r="E20" s="355"/>
      <c r="F20" s="355"/>
      <c r="G20" s="190"/>
    </row>
    <row r="21" spans="1:7" ht="56.45" customHeight="1" x14ac:dyDescent="0.25">
      <c r="A21" s="347" t="s">
        <v>256</v>
      </c>
      <c r="B21" s="348"/>
      <c r="C21" s="348"/>
      <c r="D21" s="348"/>
      <c r="E21" s="348"/>
      <c r="F21" s="348"/>
      <c r="G21" s="349"/>
    </row>
    <row r="22" spans="1:7" ht="56.45" customHeight="1" x14ac:dyDescent="0.25">
      <c r="A22" s="347" t="s">
        <v>257</v>
      </c>
      <c r="B22" s="348"/>
      <c r="C22" s="348"/>
      <c r="D22" s="348"/>
      <c r="E22" s="348"/>
      <c r="F22" s="348"/>
      <c r="G22" s="349"/>
    </row>
    <row r="23" spans="1:7" ht="56.45" customHeight="1" thickBot="1" x14ac:dyDescent="0.3">
      <c r="A23" s="350" t="s">
        <v>258</v>
      </c>
      <c r="B23" s="351"/>
      <c r="C23" s="351"/>
      <c r="D23" s="351"/>
      <c r="E23" s="351"/>
      <c r="F23" s="351"/>
      <c r="G23" s="352"/>
    </row>
    <row r="24" spans="1:7" ht="22.7" customHeight="1" thickBot="1" x14ac:dyDescent="0.3">
      <c r="A24" s="42" t="s">
        <v>65</v>
      </c>
      <c r="B24" s="335">
        <f>'Données OPAC'!B8</f>
        <v>44629</v>
      </c>
      <c r="C24" s="336"/>
      <c r="D24" s="42" t="s">
        <v>66</v>
      </c>
      <c r="E24" s="337" t="str">
        <f>'Données OPAC'!B25</f>
        <v>MOUHOUBI Djamila</v>
      </c>
      <c r="F24" s="338"/>
      <c r="G24" s="336"/>
    </row>
    <row r="25" spans="1:7" ht="24" customHeight="1" x14ac:dyDescent="0.25">
      <c r="A25" s="45"/>
      <c r="B25" s="32"/>
      <c r="C25" s="32"/>
      <c r="D25" s="45"/>
      <c r="E25" s="32"/>
      <c r="F25" s="32"/>
      <c r="G25" s="32"/>
    </row>
  </sheetData>
  <mergeCells count="16">
    <mergeCell ref="A22:G22"/>
    <mergeCell ref="A23:G23"/>
    <mergeCell ref="B24:C24"/>
    <mergeCell ref="E24:G24"/>
    <mergeCell ref="B16:G16"/>
    <mergeCell ref="A18:G18"/>
    <mergeCell ref="A19:G19"/>
    <mergeCell ref="A20:C20"/>
    <mergeCell ref="D20:F20"/>
    <mergeCell ref="A21:G21"/>
    <mergeCell ref="B15:G15"/>
    <mergeCell ref="D9:F9"/>
    <mergeCell ref="B13:C13"/>
    <mergeCell ref="E13:G13"/>
    <mergeCell ref="B14:C14"/>
    <mergeCell ref="E14:G14"/>
  </mergeCells>
  <pageMargins left="0.7" right="0.7" top="0.75" bottom="0.75" header="0.3" footer="0.3"/>
  <pageSetup paperSize="9" scale="65" fitToHeight="0"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15</vt:i4>
      </vt:variant>
      <vt:variant>
        <vt:lpstr>Plages nommées</vt:lpstr>
      </vt:variant>
      <vt:variant>
        <vt:i4>19</vt:i4>
      </vt:variant>
    </vt:vector>
  </HeadingPairs>
  <TitlesOfParts>
    <vt:vector size="34" baseType="lpstr">
      <vt:lpstr>Page de garde</vt:lpstr>
      <vt:lpstr>Données OPAC</vt:lpstr>
      <vt:lpstr>Plan d'audit</vt:lpstr>
      <vt:lpstr>Rapport d'audit</vt:lpstr>
      <vt:lpstr>Feuille de présence</vt:lpstr>
      <vt:lpstr>Traitement des non-conformités</vt:lpstr>
      <vt:lpstr>Fiche Nc Maj si 5 Min et +</vt:lpstr>
      <vt:lpstr>Non conformite ind 1</vt:lpstr>
      <vt:lpstr>Non conformite ind 6</vt:lpstr>
      <vt:lpstr>Non conformite ind 17</vt:lpstr>
      <vt:lpstr>Non conformite ind 18</vt:lpstr>
      <vt:lpstr>Non conformite ind 21</vt:lpstr>
      <vt:lpstr>Non conformite ind 24</vt:lpstr>
      <vt:lpstr>Non conformite ind 25</vt:lpstr>
      <vt:lpstr>Ex non conformite</vt:lpstr>
      <vt:lpstr>'Page de garde'!_Hlk497853587</vt:lpstr>
      <vt:lpstr>'Ex non conformite'!_Hlk508058974</vt:lpstr>
      <vt:lpstr>'Non conformite ind 1'!_Hlk508058974</vt:lpstr>
      <vt:lpstr>'Non conformite ind 17'!_Hlk508058974</vt:lpstr>
      <vt:lpstr>'Non conformite ind 18'!_Hlk508058974</vt:lpstr>
      <vt:lpstr>'Non conformite ind 21'!_Hlk508058974</vt:lpstr>
      <vt:lpstr>'Non conformite ind 24'!_Hlk508058974</vt:lpstr>
      <vt:lpstr>'Non conformite ind 25'!_Hlk508058974</vt:lpstr>
      <vt:lpstr>'Non conformite ind 6'!_Hlk508058974</vt:lpstr>
      <vt:lpstr>'Ex non conformite'!_Hlk8916972</vt:lpstr>
      <vt:lpstr>'Non conformite ind 1'!_Hlk8916972</vt:lpstr>
      <vt:lpstr>'Non conformite ind 17'!_Hlk8916972</vt:lpstr>
      <vt:lpstr>'Non conformite ind 18'!_Hlk8916972</vt:lpstr>
      <vt:lpstr>'Non conformite ind 21'!_Hlk8916972</vt:lpstr>
      <vt:lpstr>'Non conformite ind 24'!_Hlk8916972</vt:lpstr>
      <vt:lpstr>'Non conformite ind 25'!_Hlk8916972</vt:lpstr>
      <vt:lpstr>'Non conformite ind 6'!_Hlk8916972</vt:lpstr>
      <vt:lpstr>Ministèere</vt:lpstr>
      <vt:lpstr>'Traitement des non-conformités'!Zone_d_impression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YvesZenBook</dc:creator>
  <cp:lastModifiedBy>Utilisateur Windows</cp:lastModifiedBy>
  <cp:lastPrinted>2021-04-01T09:44:24Z</cp:lastPrinted>
  <dcterms:created xsi:type="dcterms:W3CDTF">2019-06-18T21:22:41Z</dcterms:created>
  <dcterms:modified xsi:type="dcterms:W3CDTF">2022-03-17T20:33:10Z</dcterms:modified>
</cp:coreProperties>
</file>